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线上面试" sheetId="1" r:id="rId1"/>
  </sheets>
  <definedNames>
    <definedName name="_xlnm._FilterDatabase" localSheetId="0" hidden="1">'线上面试'!$A$2:$D$72</definedName>
  </definedNames>
  <calcPr fullCalcOnLoad="1"/>
</workbook>
</file>

<file path=xl/sharedStrings.xml><?xml version="1.0" encoding="utf-8"?>
<sst xmlns="http://schemas.openxmlformats.org/spreadsheetml/2006/main" count="150" uniqueCount="99">
  <si>
    <t>线上面试人员名单</t>
  </si>
  <si>
    <t>序号</t>
  </si>
  <si>
    <t>岗位代码</t>
  </si>
  <si>
    <t>岗位名称</t>
  </si>
  <si>
    <t>姓名</t>
  </si>
  <si>
    <t>身份证</t>
  </si>
  <si>
    <t>备注</t>
  </si>
  <si>
    <t>全科医学科</t>
  </si>
  <si>
    <t>460****2521</t>
  </si>
  <si>
    <t>430****2026</t>
  </si>
  <si>
    <t>362****151X</t>
  </si>
  <si>
    <t>肾内科医师（1）</t>
  </si>
  <si>
    <t>460****2327</t>
  </si>
  <si>
    <t>460****403X</t>
  </si>
  <si>
    <t>460****0425</t>
  </si>
  <si>
    <t>急诊科医师</t>
  </si>
  <si>
    <t>450****3613</t>
  </si>
  <si>
    <t>460****0619</t>
  </si>
  <si>
    <t>麻醉科医师（1）</t>
  </si>
  <si>
    <t>460****0028</t>
  </si>
  <si>
    <t>460****3247</t>
  </si>
  <si>
    <t>411****3326</t>
  </si>
  <si>
    <t>460****0319</t>
  </si>
  <si>
    <t>产科</t>
  </si>
  <si>
    <t>230****0820</t>
  </si>
  <si>
    <t>232****1680</t>
  </si>
  <si>
    <t>460****2429</t>
  </si>
  <si>
    <t>230****0625</t>
  </si>
  <si>
    <t>430****3620</t>
  </si>
  <si>
    <t>儿科一区医师（1）</t>
  </si>
  <si>
    <t>142****496X</t>
  </si>
  <si>
    <t>460****332X</t>
  </si>
  <si>
    <t>460****4813</t>
  </si>
  <si>
    <t>康复病区医师</t>
  </si>
  <si>
    <t>430****0374</t>
  </si>
  <si>
    <t>康复科针灸医师</t>
  </si>
  <si>
    <t>460****0864</t>
  </si>
  <si>
    <t>460****3827</t>
  </si>
  <si>
    <t>460****124X</t>
  </si>
  <si>
    <t>460****6020</t>
  </si>
  <si>
    <t>460****5408</t>
  </si>
  <si>
    <t>460****0010</t>
  </si>
  <si>
    <t>460****0016</t>
  </si>
  <si>
    <t>460****6163</t>
  </si>
  <si>
    <t>469****5863</t>
  </si>
  <si>
    <t>460****3229</t>
  </si>
  <si>
    <t>460****5387</t>
  </si>
  <si>
    <t>210****5219</t>
  </si>
  <si>
    <t>460****6011</t>
  </si>
  <si>
    <t>142****0541</t>
  </si>
  <si>
    <t>362****4513</t>
  </si>
  <si>
    <t>460****0711</t>
  </si>
  <si>
    <t>612****0525</t>
  </si>
  <si>
    <t>460****0025</t>
  </si>
  <si>
    <t>460****0023</t>
  </si>
  <si>
    <t>612****5921</t>
  </si>
  <si>
    <t>皮肤科技师</t>
  </si>
  <si>
    <t>460****2732</t>
  </si>
  <si>
    <t>神经外科医师</t>
  </si>
  <si>
    <t>460****4217</t>
  </si>
  <si>
    <t>152****031X</t>
  </si>
  <si>
    <t>普通外科医师</t>
  </si>
  <si>
    <t>460****2412</t>
  </si>
  <si>
    <t>460****1218</t>
  </si>
  <si>
    <t>341****1714</t>
  </si>
  <si>
    <t>创伤科医师</t>
  </si>
  <si>
    <t>230****3318</t>
  </si>
  <si>
    <t>230****0037</t>
  </si>
  <si>
    <t>460****0653</t>
  </si>
  <si>
    <t>骨病外科医师</t>
  </si>
  <si>
    <t>341****4891</t>
  </si>
  <si>
    <t>420****4712</t>
  </si>
  <si>
    <t>412****6412</t>
  </si>
  <si>
    <t>消化内科医师</t>
  </si>
  <si>
    <t>659****4015</t>
  </si>
  <si>
    <t>460****322X</t>
  </si>
  <si>
    <t>522****004X</t>
  </si>
  <si>
    <t>心血管内科医师</t>
  </si>
  <si>
    <t>342****0041</t>
  </si>
  <si>
    <t>150****2708</t>
  </si>
  <si>
    <t>460****5523</t>
  </si>
  <si>
    <t>肿瘤-血液内科</t>
  </si>
  <si>
    <t>460****0421</t>
  </si>
  <si>
    <t>神经内科医师</t>
  </si>
  <si>
    <t>460****7625</t>
  </si>
  <si>
    <t>460****0367</t>
  </si>
  <si>
    <t>230****4424</t>
  </si>
  <si>
    <t>药学部</t>
  </si>
  <si>
    <t>460****1423</t>
  </si>
  <si>
    <t>460****0324</t>
  </si>
  <si>
    <t>460****4228</t>
  </si>
  <si>
    <t>460****4422</t>
  </si>
  <si>
    <t>病案编码员</t>
  </si>
  <si>
    <t>李汝健</t>
  </si>
  <si>
    <t>460****0615</t>
  </si>
  <si>
    <t>林帝颖</t>
  </si>
  <si>
    <t>460****2621</t>
  </si>
  <si>
    <t>龙莉娜</t>
  </si>
  <si>
    <t>460****0724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</si>
</sst>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37">
      <selection activeCell="A1" sqref="A1:F1"/>
    </sheetView>
  </sheetViews>
  <sheetFormatPr defaultColWidth="9.00390625" defaultRowHeight="15"/>
  <cols>
    <col min="1" max="2" width="9.00390625" style="1" customWidth="1"/>
    <col min="3" max="3" width="16.7109375" style="1" customWidth="1"/>
    <col min="4" max="4" width="9.00390625" style="1" customWidth="1"/>
    <col min="5" max="5" width="16.7109375" style="1" customWidth="1"/>
    <col min="6" max="16384" width="9.00390625" style="1" customWidth="1"/>
  </cols>
  <sheetData>
    <row r="1" spans="1:6" ht="27" customHeight="1">
      <c r="A1" s="2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4.75" customHeight="1">
      <c r="A3" s="3">
        <v>1</v>
      </c>
      <c r="B3" s="3" t="str">
        <f>"1001"</f>
        <v>1001</v>
      </c>
      <c r="C3" s="3" t="s">
        <v>7</v>
      </c>
      <c r="D3" s="3" t="str">
        <f>"梁薇"</f>
        <v>梁薇</v>
      </c>
      <c r="E3" s="3" t="s">
        <v>8</v>
      </c>
      <c r="F3" s="3"/>
    </row>
    <row r="4" spans="1:6" ht="24.75" customHeight="1">
      <c r="A4" s="3">
        <v>2</v>
      </c>
      <c r="B4" s="3" t="str">
        <f>"1001"</f>
        <v>1001</v>
      </c>
      <c r="C4" s="3" t="s">
        <v>7</v>
      </c>
      <c r="D4" s="3" t="str">
        <f>"邓文婷"</f>
        <v>邓文婷</v>
      </c>
      <c r="E4" s="3" t="s">
        <v>9</v>
      </c>
      <c r="F4" s="3"/>
    </row>
    <row r="5" spans="1:6" ht="24.75" customHeight="1">
      <c r="A5" s="3">
        <v>3</v>
      </c>
      <c r="B5" s="3" t="str">
        <f>"1001"</f>
        <v>1001</v>
      </c>
      <c r="C5" s="3" t="s">
        <v>7</v>
      </c>
      <c r="D5" s="3" t="str">
        <f>"李硕"</f>
        <v>李硕</v>
      </c>
      <c r="E5" s="3" t="s">
        <v>10</v>
      </c>
      <c r="F5" s="3"/>
    </row>
    <row r="6" spans="1:6" ht="24.75" customHeight="1">
      <c r="A6" s="3">
        <v>4</v>
      </c>
      <c r="B6" s="3" t="str">
        <f>"1002"</f>
        <v>1002</v>
      </c>
      <c r="C6" s="3" t="s">
        <v>11</v>
      </c>
      <c r="D6" s="3" t="str">
        <f>"林静"</f>
        <v>林静</v>
      </c>
      <c r="E6" s="3" t="s">
        <v>12</v>
      </c>
      <c r="F6" s="3"/>
    </row>
    <row r="7" spans="1:6" ht="24.75" customHeight="1">
      <c r="A7" s="3">
        <v>5</v>
      </c>
      <c r="B7" s="3" t="str">
        <f>"1002"</f>
        <v>1002</v>
      </c>
      <c r="C7" s="3" t="s">
        <v>11</v>
      </c>
      <c r="D7" s="3" t="str">
        <f>"董义杰"</f>
        <v>董义杰</v>
      </c>
      <c r="E7" s="3" t="s">
        <v>13</v>
      </c>
      <c r="F7" s="3"/>
    </row>
    <row r="8" spans="1:6" ht="24.75" customHeight="1">
      <c r="A8" s="3">
        <v>6</v>
      </c>
      <c r="B8" s="3" t="str">
        <f>"1002"</f>
        <v>1002</v>
      </c>
      <c r="C8" s="3" t="s">
        <v>11</v>
      </c>
      <c r="D8" s="3" t="str">
        <f>"符红娇"</f>
        <v>符红娇</v>
      </c>
      <c r="E8" s="3" t="s">
        <v>14</v>
      </c>
      <c r="F8" s="3"/>
    </row>
    <row r="9" spans="1:6" ht="24.75" customHeight="1">
      <c r="A9" s="3">
        <v>7</v>
      </c>
      <c r="B9" s="3" t="str">
        <f>"1003"</f>
        <v>1003</v>
      </c>
      <c r="C9" s="3" t="s">
        <v>15</v>
      </c>
      <c r="D9" s="3" t="str">
        <f>"韦耀明"</f>
        <v>韦耀明</v>
      </c>
      <c r="E9" s="3" t="s">
        <v>16</v>
      </c>
      <c r="F9" s="3"/>
    </row>
    <row r="10" spans="1:6" ht="24.75" customHeight="1">
      <c r="A10" s="3">
        <v>8</v>
      </c>
      <c r="B10" s="3" t="str">
        <f>"1003"</f>
        <v>1003</v>
      </c>
      <c r="C10" s="3" t="s">
        <v>15</v>
      </c>
      <c r="D10" s="3" t="str">
        <f>"王发福"</f>
        <v>王发福</v>
      </c>
      <c r="E10" s="3" t="s">
        <v>17</v>
      </c>
      <c r="F10" s="3"/>
    </row>
    <row r="11" spans="1:6" ht="24.75" customHeight="1">
      <c r="A11" s="3">
        <v>9</v>
      </c>
      <c r="B11" s="3" t="str">
        <f>"1004"</f>
        <v>1004</v>
      </c>
      <c r="C11" s="3" t="s">
        <v>18</v>
      </c>
      <c r="D11" s="3" t="str">
        <f>"何贤婷"</f>
        <v>何贤婷</v>
      </c>
      <c r="E11" s="3" t="s">
        <v>19</v>
      </c>
      <c r="F11" s="3"/>
    </row>
    <row r="12" spans="1:6" ht="24.75" customHeight="1">
      <c r="A12" s="3">
        <v>10</v>
      </c>
      <c r="B12" s="3" t="str">
        <f>"1004"</f>
        <v>1004</v>
      </c>
      <c r="C12" s="3" t="s">
        <v>18</v>
      </c>
      <c r="D12" s="3" t="str">
        <f>"陈美萍"</f>
        <v>陈美萍</v>
      </c>
      <c r="E12" s="3" t="s">
        <v>20</v>
      </c>
      <c r="F12" s="3"/>
    </row>
    <row r="13" spans="1:6" ht="24.75" customHeight="1">
      <c r="A13" s="3">
        <v>11</v>
      </c>
      <c r="B13" s="3" t="str">
        <f>"1004"</f>
        <v>1004</v>
      </c>
      <c r="C13" s="3" t="s">
        <v>18</v>
      </c>
      <c r="D13" s="3" t="str">
        <f>"程照"</f>
        <v>程照</v>
      </c>
      <c r="E13" s="3" t="s">
        <v>21</v>
      </c>
      <c r="F13" s="3"/>
    </row>
    <row r="14" spans="1:6" ht="24.75" customHeight="1">
      <c r="A14" s="3">
        <v>12</v>
      </c>
      <c r="B14" s="3" t="str">
        <f>"1004"</f>
        <v>1004</v>
      </c>
      <c r="C14" s="3" t="s">
        <v>18</v>
      </c>
      <c r="D14" s="3" t="str">
        <f>"王运达"</f>
        <v>王运达</v>
      </c>
      <c r="E14" s="3" t="s">
        <v>22</v>
      </c>
      <c r="F14" s="3"/>
    </row>
    <row r="15" spans="1:6" ht="24.75" customHeight="1">
      <c r="A15" s="3">
        <v>13</v>
      </c>
      <c r="B15" s="3" t="str">
        <f>"1005"</f>
        <v>1005</v>
      </c>
      <c r="C15" s="3" t="s">
        <v>23</v>
      </c>
      <c r="D15" s="3" t="str">
        <f>"金铭"</f>
        <v>金铭</v>
      </c>
      <c r="E15" s="3" t="s">
        <v>24</v>
      </c>
      <c r="F15" s="3"/>
    </row>
    <row r="16" spans="1:6" ht="24.75" customHeight="1">
      <c r="A16" s="3">
        <v>14</v>
      </c>
      <c r="B16" s="3" t="str">
        <f>"1005"</f>
        <v>1005</v>
      </c>
      <c r="C16" s="3" t="s">
        <v>23</v>
      </c>
      <c r="D16" s="3" t="str">
        <f>"姜洋"</f>
        <v>姜洋</v>
      </c>
      <c r="E16" s="3" t="s">
        <v>25</v>
      </c>
      <c r="F16" s="3"/>
    </row>
    <row r="17" spans="1:6" ht="24.75" customHeight="1">
      <c r="A17" s="3">
        <v>15</v>
      </c>
      <c r="B17" s="3" t="str">
        <f>"1005"</f>
        <v>1005</v>
      </c>
      <c r="C17" s="3" t="s">
        <v>23</v>
      </c>
      <c r="D17" s="3" t="str">
        <f>"林彩怡"</f>
        <v>林彩怡</v>
      </c>
      <c r="E17" s="3" t="s">
        <v>26</v>
      </c>
      <c r="F17" s="3"/>
    </row>
    <row r="18" spans="1:6" ht="24.75" customHeight="1">
      <c r="A18" s="3">
        <v>16</v>
      </c>
      <c r="B18" s="3" t="str">
        <f>"1005"</f>
        <v>1005</v>
      </c>
      <c r="C18" s="3" t="s">
        <v>23</v>
      </c>
      <c r="D18" s="3" t="str">
        <f>"孙楠"</f>
        <v>孙楠</v>
      </c>
      <c r="E18" s="3" t="s">
        <v>27</v>
      </c>
      <c r="F18" s="3"/>
    </row>
    <row r="19" spans="1:6" ht="24.75" customHeight="1">
      <c r="A19" s="3">
        <v>17</v>
      </c>
      <c r="B19" s="3" t="str">
        <f>"1005"</f>
        <v>1005</v>
      </c>
      <c r="C19" s="3" t="s">
        <v>23</v>
      </c>
      <c r="D19" s="3" t="str">
        <f>"马良媛"</f>
        <v>马良媛</v>
      </c>
      <c r="E19" s="3" t="s">
        <v>28</v>
      </c>
      <c r="F19" s="3"/>
    </row>
    <row r="20" spans="1:6" ht="24.75" customHeight="1">
      <c r="A20" s="3">
        <v>18</v>
      </c>
      <c r="B20" s="3" t="str">
        <f>"1006"</f>
        <v>1006</v>
      </c>
      <c r="C20" s="3" t="s">
        <v>29</v>
      </c>
      <c r="D20" s="3" t="str">
        <f>"宋宇宇"</f>
        <v>宋宇宇</v>
      </c>
      <c r="E20" s="3" t="s">
        <v>30</v>
      </c>
      <c r="F20" s="3"/>
    </row>
    <row r="21" spans="1:6" ht="24.75" customHeight="1">
      <c r="A21" s="3">
        <v>19</v>
      </c>
      <c r="B21" s="3" t="str">
        <f>"1006"</f>
        <v>1006</v>
      </c>
      <c r="C21" s="3" t="s">
        <v>29</v>
      </c>
      <c r="D21" s="3" t="str">
        <f>"符秀芳"</f>
        <v>符秀芳</v>
      </c>
      <c r="E21" s="3" t="s">
        <v>31</v>
      </c>
      <c r="F21" s="3"/>
    </row>
    <row r="22" spans="1:6" ht="24.75" customHeight="1">
      <c r="A22" s="3">
        <v>20</v>
      </c>
      <c r="B22" s="3" t="str">
        <f>"1006"</f>
        <v>1006</v>
      </c>
      <c r="C22" s="3" t="s">
        <v>29</v>
      </c>
      <c r="D22" s="3" t="str">
        <f>"陈乙云"</f>
        <v>陈乙云</v>
      </c>
      <c r="E22" s="3" t="s">
        <v>32</v>
      </c>
      <c r="F22" s="3"/>
    </row>
    <row r="23" spans="1:6" ht="24.75" customHeight="1">
      <c r="A23" s="3">
        <v>21</v>
      </c>
      <c r="B23" s="3" t="str">
        <f>"1007"</f>
        <v>1007</v>
      </c>
      <c r="C23" s="3" t="s">
        <v>33</v>
      </c>
      <c r="D23" s="3" t="str">
        <f>"李论"</f>
        <v>李论</v>
      </c>
      <c r="E23" s="3" t="s">
        <v>34</v>
      </c>
      <c r="F23" s="3"/>
    </row>
    <row r="24" spans="1:6" ht="24.75" customHeight="1">
      <c r="A24" s="3">
        <v>22</v>
      </c>
      <c r="B24" s="3" t="str">
        <f aca="true" t="shared" si="0" ref="B24:B43">"1008"</f>
        <v>1008</v>
      </c>
      <c r="C24" s="3" t="s">
        <v>35</v>
      </c>
      <c r="D24" s="3" t="str">
        <f>"陈志芬"</f>
        <v>陈志芬</v>
      </c>
      <c r="E24" s="3" t="s">
        <v>36</v>
      </c>
      <c r="F24" s="3"/>
    </row>
    <row r="25" spans="1:6" ht="24.75" customHeight="1">
      <c r="A25" s="3">
        <v>23</v>
      </c>
      <c r="B25" s="3" t="str">
        <f t="shared" si="0"/>
        <v>1008</v>
      </c>
      <c r="C25" s="3" t="s">
        <v>35</v>
      </c>
      <c r="D25" s="3" t="str">
        <f>"杨思丹"</f>
        <v>杨思丹</v>
      </c>
      <c r="E25" s="3" t="s">
        <v>37</v>
      </c>
      <c r="F25" s="3"/>
    </row>
    <row r="26" spans="1:6" ht="24.75" customHeight="1">
      <c r="A26" s="3">
        <v>24</v>
      </c>
      <c r="B26" s="3" t="str">
        <f t="shared" si="0"/>
        <v>1008</v>
      </c>
      <c r="C26" s="3" t="s">
        <v>35</v>
      </c>
      <c r="D26" s="3" t="str">
        <f>"刘旭茜"</f>
        <v>刘旭茜</v>
      </c>
      <c r="E26" s="3" t="s">
        <v>38</v>
      </c>
      <c r="F26" s="3"/>
    </row>
    <row r="27" spans="1:6" ht="24.75" customHeight="1">
      <c r="A27" s="3">
        <v>25</v>
      </c>
      <c r="B27" s="3" t="str">
        <f t="shared" si="0"/>
        <v>1008</v>
      </c>
      <c r="C27" s="3" t="s">
        <v>35</v>
      </c>
      <c r="D27" s="3" t="str">
        <f>"覃思敏"</f>
        <v>覃思敏</v>
      </c>
      <c r="E27" s="3" t="s">
        <v>39</v>
      </c>
      <c r="F27" s="3"/>
    </row>
    <row r="28" spans="1:6" ht="24.75" customHeight="1">
      <c r="A28" s="3">
        <v>26</v>
      </c>
      <c r="B28" s="3" t="str">
        <f t="shared" si="0"/>
        <v>1008</v>
      </c>
      <c r="C28" s="3" t="s">
        <v>35</v>
      </c>
      <c r="D28" s="3" t="str">
        <f>"黎梦竹"</f>
        <v>黎梦竹</v>
      </c>
      <c r="E28" s="3" t="s">
        <v>40</v>
      </c>
      <c r="F28" s="3"/>
    </row>
    <row r="29" spans="1:6" ht="24.75" customHeight="1">
      <c r="A29" s="3">
        <v>27</v>
      </c>
      <c r="B29" s="3" t="str">
        <f t="shared" si="0"/>
        <v>1008</v>
      </c>
      <c r="C29" s="3" t="s">
        <v>35</v>
      </c>
      <c r="D29" s="3" t="str">
        <f>"王某骅"</f>
        <v>王某骅</v>
      </c>
      <c r="E29" s="3" t="s">
        <v>41</v>
      </c>
      <c r="F29" s="3"/>
    </row>
    <row r="30" spans="1:6" ht="24.75" customHeight="1">
      <c r="A30" s="3">
        <v>28</v>
      </c>
      <c r="B30" s="3" t="str">
        <f t="shared" si="0"/>
        <v>1008</v>
      </c>
      <c r="C30" s="3" t="s">
        <v>35</v>
      </c>
      <c r="D30" s="3" t="str">
        <f>"黄云城"</f>
        <v>黄云城</v>
      </c>
      <c r="E30" s="3" t="s">
        <v>42</v>
      </c>
      <c r="F30" s="3"/>
    </row>
    <row r="31" spans="1:6" ht="24.75" customHeight="1">
      <c r="A31" s="3">
        <v>29</v>
      </c>
      <c r="B31" s="3" t="str">
        <f t="shared" si="0"/>
        <v>1008</v>
      </c>
      <c r="C31" s="3" t="s">
        <v>35</v>
      </c>
      <c r="D31" s="3" t="str">
        <f>"梁新蕾"</f>
        <v>梁新蕾</v>
      </c>
      <c r="E31" s="3" t="s">
        <v>43</v>
      </c>
      <c r="F31" s="3"/>
    </row>
    <row r="32" spans="1:6" ht="24.75" customHeight="1">
      <c r="A32" s="3">
        <v>30</v>
      </c>
      <c r="B32" s="3" t="str">
        <f t="shared" si="0"/>
        <v>1008</v>
      </c>
      <c r="C32" s="3" t="s">
        <v>35</v>
      </c>
      <c r="D32" s="3" t="str">
        <f>"冯贝贝"</f>
        <v>冯贝贝</v>
      </c>
      <c r="E32" s="3" t="s">
        <v>44</v>
      </c>
      <c r="F32" s="3"/>
    </row>
    <row r="33" spans="1:6" ht="24.75" customHeight="1">
      <c r="A33" s="3">
        <v>31</v>
      </c>
      <c r="B33" s="3" t="str">
        <f t="shared" si="0"/>
        <v>1008</v>
      </c>
      <c r="C33" s="3" t="s">
        <v>35</v>
      </c>
      <c r="D33" s="3" t="str">
        <f>"符小玲"</f>
        <v>符小玲</v>
      </c>
      <c r="E33" s="3" t="s">
        <v>45</v>
      </c>
      <c r="F33" s="3"/>
    </row>
    <row r="34" spans="1:6" ht="24.75" customHeight="1">
      <c r="A34" s="3">
        <v>32</v>
      </c>
      <c r="B34" s="3" t="str">
        <f t="shared" si="0"/>
        <v>1008</v>
      </c>
      <c r="C34" s="3" t="s">
        <v>35</v>
      </c>
      <c r="D34" s="3" t="str">
        <f>"苏孙芳"</f>
        <v>苏孙芳</v>
      </c>
      <c r="E34" s="3" t="s">
        <v>46</v>
      </c>
      <c r="F34" s="3"/>
    </row>
    <row r="35" spans="1:6" ht="24.75" customHeight="1">
      <c r="A35" s="3">
        <v>33</v>
      </c>
      <c r="B35" s="3" t="str">
        <f t="shared" si="0"/>
        <v>1008</v>
      </c>
      <c r="C35" s="3" t="s">
        <v>35</v>
      </c>
      <c r="D35" s="3" t="str">
        <f>"林相扶"</f>
        <v>林相扶</v>
      </c>
      <c r="E35" s="3" t="s">
        <v>47</v>
      </c>
      <c r="F35" s="3"/>
    </row>
    <row r="36" spans="1:6" ht="24.75" customHeight="1">
      <c r="A36" s="3">
        <v>34</v>
      </c>
      <c r="B36" s="3" t="str">
        <f t="shared" si="0"/>
        <v>1008</v>
      </c>
      <c r="C36" s="3" t="s">
        <v>35</v>
      </c>
      <c r="D36" s="3" t="str">
        <f>"陈福右"</f>
        <v>陈福右</v>
      </c>
      <c r="E36" s="3" t="s">
        <v>48</v>
      </c>
      <c r="F36" s="3"/>
    </row>
    <row r="37" spans="1:6" ht="24.75" customHeight="1">
      <c r="A37" s="3">
        <v>35</v>
      </c>
      <c r="B37" s="3" t="str">
        <f t="shared" si="0"/>
        <v>1008</v>
      </c>
      <c r="C37" s="3" t="s">
        <v>35</v>
      </c>
      <c r="D37" s="3" t="str">
        <f>"李琬瑜"</f>
        <v>李琬瑜</v>
      </c>
      <c r="E37" s="3" t="s">
        <v>49</v>
      </c>
      <c r="F37" s="3"/>
    </row>
    <row r="38" spans="1:6" ht="24.75" customHeight="1">
      <c r="A38" s="3">
        <v>36</v>
      </c>
      <c r="B38" s="3" t="str">
        <f t="shared" si="0"/>
        <v>1008</v>
      </c>
      <c r="C38" s="3" t="s">
        <v>35</v>
      </c>
      <c r="D38" s="3" t="str">
        <f>"万海平"</f>
        <v>万海平</v>
      </c>
      <c r="E38" s="3" t="s">
        <v>50</v>
      </c>
      <c r="F38" s="3"/>
    </row>
    <row r="39" spans="1:6" ht="24.75" customHeight="1">
      <c r="A39" s="3">
        <v>37</v>
      </c>
      <c r="B39" s="3" t="str">
        <f t="shared" si="0"/>
        <v>1008</v>
      </c>
      <c r="C39" s="3" t="s">
        <v>35</v>
      </c>
      <c r="D39" s="3" t="str">
        <f>"陈俊潼"</f>
        <v>陈俊潼</v>
      </c>
      <c r="E39" s="3" t="s">
        <v>51</v>
      </c>
      <c r="F39" s="3"/>
    </row>
    <row r="40" spans="1:6" ht="24.75" customHeight="1">
      <c r="A40" s="3">
        <v>38</v>
      </c>
      <c r="B40" s="3" t="str">
        <f t="shared" si="0"/>
        <v>1008</v>
      </c>
      <c r="C40" s="3" t="s">
        <v>35</v>
      </c>
      <c r="D40" s="3" t="str">
        <f>"陈佳利"</f>
        <v>陈佳利</v>
      </c>
      <c r="E40" s="3" t="s">
        <v>52</v>
      </c>
      <c r="F40" s="3"/>
    </row>
    <row r="41" spans="1:6" ht="24.75" customHeight="1">
      <c r="A41" s="3">
        <v>39</v>
      </c>
      <c r="B41" s="3" t="str">
        <f t="shared" si="0"/>
        <v>1008</v>
      </c>
      <c r="C41" s="3" t="s">
        <v>35</v>
      </c>
      <c r="D41" s="3" t="str">
        <f>"杜少灵"</f>
        <v>杜少灵</v>
      </c>
      <c r="E41" s="3" t="s">
        <v>53</v>
      </c>
      <c r="F41" s="3"/>
    </row>
    <row r="42" spans="1:6" ht="24.75" customHeight="1">
      <c r="A42" s="3">
        <v>40</v>
      </c>
      <c r="B42" s="3" t="str">
        <f t="shared" si="0"/>
        <v>1008</v>
      </c>
      <c r="C42" s="3" t="s">
        <v>35</v>
      </c>
      <c r="D42" s="3" t="str">
        <f>"陈映"</f>
        <v>陈映</v>
      </c>
      <c r="E42" s="3" t="s">
        <v>54</v>
      </c>
      <c r="F42" s="3"/>
    </row>
    <row r="43" spans="1:6" ht="24.75" customHeight="1">
      <c r="A43" s="3">
        <v>41</v>
      </c>
      <c r="B43" s="3" t="str">
        <f t="shared" si="0"/>
        <v>1008</v>
      </c>
      <c r="C43" s="3" t="s">
        <v>35</v>
      </c>
      <c r="D43" s="3" t="str">
        <f>"林茂"</f>
        <v>林茂</v>
      </c>
      <c r="E43" s="3" t="s">
        <v>55</v>
      </c>
      <c r="F43" s="3"/>
    </row>
    <row r="44" spans="1:6" ht="24.75" customHeight="1">
      <c r="A44" s="3">
        <v>42</v>
      </c>
      <c r="B44" s="3" t="str">
        <f>"1010"</f>
        <v>1010</v>
      </c>
      <c r="C44" s="3" t="s">
        <v>56</v>
      </c>
      <c r="D44" s="3" t="str">
        <f>"郑忠旺"</f>
        <v>郑忠旺</v>
      </c>
      <c r="E44" s="3" t="s">
        <v>57</v>
      </c>
      <c r="F44" s="3"/>
    </row>
    <row r="45" spans="1:6" ht="24.75" customHeight="1">
      <c r="A45" s="3">
        <v>43</v>
      </c>
      <c r="B45" s="3" t="str">
        <f>"1019"</f>
        <v>1019</v>
      </c>
      <c r="C45" s="3" t="s">
        <v>58</v>
      </c>
      <c r="D45" s="3" t="str">
        <f>"符炳彪"</f>
        <v>符炳彪</v>
      </c>
      <c r="E45" s="3" t="s">
        <v>59</v>
      </c>
      <c r="F45" s="3"/>
    </row>
    <row r="46" spans="1:6" ht="24.75" customHeight="1">
      <c r="A46" s="3">
        <v>44</v>
      </c>
      <c r="B46" s="3" t="str">
        <f>"1019"</f>
        <v>1019</v>
      </c>
      <c r="C46" s="3" t="s">
        <v>58</v>
      </c>
      <c r="D46" s="3" t="str">
        <f>"杨通衢"</f>
        <v>杨通衢</v>
      </c>
      <c r="E46" s="3" t="s">
        <v>60</v>
      </c>
      <c r="F46" s="3"/>
    </row>
    <row r="47" spans="1:6" ht="24.75" customHeight="1">
      <c r="A47" s="3">
        <v>45</v>
      </c>
      <c r="B47" s="3" t="str">
        <f>"1020"</f>
        <v>1020</v>
      </c>
      <c r="C47" s="3" t="s">
        <v>61</v>
      </c>
      <c r="D47" s="3" t="str">
        <f>"陈圣杰"</f>
        <v>陈圣杰</v>
      </c>
      <c r="E47" s="3" t="s">
        <v>62</v>
      </c>
      <c r="F47" s="3"/>
    </row>
    <row r="48" spans="1:6" ht="24.75" customHeight="1">
      <c r="A48" s="3">
        <v>46</v>
      </c>
      <c r="B48" s="3" t="str">
        <f>"1020"</f>
        <v>1020</v>
      </c>
      <c r="C48" s="3" t="s">
        <v>61</v>
      </c>
      <c r="D48" s="3" t="str">
        <f>"史宏炎"</f>
        <v>史宏炎</v>
      </c>
      <c r="E48" s="3" t="s">
        <v>63</v>
      </c>
      <c r="F48" s="3"/>
    </row>
    <row r="49" spans="1:6" ht="24.75" customHeight="1">
      <c r="A49" s="3">
        <v>47</v>
      </c>
      <c r="B49" s="3" t="str">
        <f>"1020"</f>
        <v>1020</v>
      </c>
      <c r="C49" s="3" t="s">
        <v>61</v>
      </c>
      <c r="D49" s="3" t="str">
        <f>"常城"</f>
        <v>常城</v>
      </c>
      <c r="E49" s="3" t="s">
        <v>64</v>
      </c>
      <c r="F49" s="3"/>
    </row>
    <row r="50" spans="1:6" ht="24.75" customHeight="1">
      <c r="A50" s="3">
        <v>48</v>
      </c>
      <c r="B50" s="3" t="str">
        <f>"1021"</f>
        <v>1021</v>
      </c>
      <c r="C50" s="3" t="s">
        <v>65</v>
      </c>
      <c r="D50" s="3" t="str">
        <f>"金龙"</f>
        <v>金龙</v>
      </c>
      <c r="E50" s="3" t="s">
        <v>66</v>
      </c>
      <c r="F50" s="3"/>
    </row>
    <row r="51" spans="1:6" ht="24.75" customHeight="1">
      <c r="A51" s="3">
        <v>49</v>
      </c>
      <c r="B51" s="3" t="str">
        <f>"1021"</f>
        <v>1021</v>
      </c>
      <c r="C51" s="3" t="s">
        <v>65</v>
      </c>
      <c r="D51" s="3" t="str">
        <f>"柳金珠"</f>
        <v>柳金珠</v>
      </c>
      <c r="E51" s="3" t="s">
        <v>67</v>
      </c>
      <c r="F51" s="3"/>
    </row>
    <row r="52" spans="1:6" ht="24.75" customHeight="1">
      <c r="A52" s="3">
        <v>50</v>
      </c>
      <c r="B52" s="3" t="str">
        <f>"1021"</f>
        <v>1021</v>
      </c>
      <c r="C52" s="3" t="s">
        <v>65</v>
      </c>
      <c r="D52" s="3" t="str">
        <f>"蔡扬柏"</f>
        <v>蔡扬柏</v>
      </c>
      <c r="E52" s="3" t="s">
        <v>68</v>
      </c>
      <c r="F52" s="3"/>
    </row>
    <row r="53" spans="1:6" ht="24.75" customHeight="1">
      <c r="A53" s="3">
        <v>51</v>
      </c>
      <c r="B53" s="3" t="str">
        <f>"1022"</f>
        <v>1022</v>
      </c>
      <c r="C53" s="3" t="s">
        <v>69</v>
      </c>
      <c r="D53" s="3" t="str">
        <f>"李文强"</f>
        <v>李文强</v>
      </c>
      <c r="E53" s="3" t="s">
        <v>70</v>
      </c>
      <c r="F53" s="3"/>
    </row>
    <row r="54" spans="1:6" ht="24.75" customHeight="1">
      <c r="A54" s="3">
        <v>52</v>
      </c>
      <c r="B54" s="3" t="str">
        <f>"1022"</f>
        <v>1022</v>
      </c>
      <c r="C54" s="3" t="s">
        <v>69</v>
      </c>
      <c r="D54" s="3" t="str">
        <f>"黄聪"</f>
        <v>黄聪</v>
      </c>
      <c r="E54" s="3" t="s">
        <v>71</v>
      </c>
      <c r="F54" s="3"/>
    </row>
    <row r="55" spans="1:6" ht="24.75" customHeight="1">
      <c r="A55" s="3">
        <v>53</v>
      </c>
      <c r="B55" s="3" t="str">
        <f>"1022"</f>
        <v>1022</v>
      </c>
      <c r="C55" s="3" t="s">
        <v>69</v>
      </c>
      <c r="D55" s="3" t="str">
        <f>"孙俊辉"</f>
        <v>孙俊辉</v>
      </c>
      <c r="E55" s="3" t="s">
        <v>72</v>
      </c>
      <c r="F55" s="3"/>
    </row>
    <row r="56" spans="1:6" ht="24.75" customHeight="1">
      <c r="A56" s="3">
        <v>54</v>
      </c>
      <c r="B56" s="3" t="str">
        <f>"1023"</f>
        <v>1023</v>
      </c>
      <c r="C56" s="3" t="s">
        <v>73</v>
      </c>
      <c r="D56" s="3" t="str">
        <f>"彭世宇"</f>
        <v>彭世宇</v>
      </c>
      <c r="E56" s="3" t="s">
        <v>74</v>
      </c>
      <c r="F56" s="3"/>
    </row>
    <row r="57" spans="1:6" ht="24.75" customHeight="1">
      <c r="A57" s="3">
        <v>55</v>
      </c>
      <c r="B57" s="3" t="str">
        <f>"1023"</f>
        <v>1023</v>
      </c>
      <c r="C57" s="3" t="s">
        <v>73</v>
      </c>
      <c r="D57" s="3" t="str">
        <f>"邢晶莹"</f>
        <v>邢晶莹</v>
      </c>
      <c r="E57" s="3" t="s">
        <v>75</v>
      </c>
      <c r="F57" s="3"/>
    </row>
    <row r="58" spans="1:6" ht="24.75" customHeight="1">
      <c r="A58" s="3">
        <v>56</v>
      </c>
      <c r="B58" s="3" t="str">
        <f>"1023"</f>
        <v>1023</v>
      </c>
      <c r="C58" s="3" t="s">
        <v>73</v>
      </c>
      <c r="D58" s="3" t="str">
        <f>"顾崇琪"</f>
        <v>顾崇琪</v>
      </c>
      <c r="E58" s="3" t="s">
        <v>76</v>
      </c>
      <c r="F58" s="3"/>
    </row>
    <row r="59" spans="1:6" ht="24.75" customHeight="1">
      <c r="A59" s="3">
        <v>57</v>
      </c>
      <c r="B59" s="3" t="str">
        <f>"1024"</f>
        <v>1024</v>
      </c>
      <c r="C59" s="3" t="s">
        <v>77</v>
      </c>
      <c r="D59" s="3" t="str">
        <f>"奚水清"</f>
        <v>奚水清</v>
      </c>
      <c r="E59" s="3" t="s">
        <v>78</v>
      </c>
      <c r="F59" s="3"/>
    </row>
    <row r="60" spans="1:6" ht="24.75" customHeight="1">
      <c r="A60" s="3">
        <v>58</v>
      </c>
      <c r="B60" s="3" t="str">
        <f>"1024"</f>
        <v>1024</v>
      </c>
      <c r="C60" s="3" t="s">
        <v>77</v>
      </c>
      <c r="D60" s="3" t="str">
        <f>"姜雪菲"</f>
        <v>姜雪菲</v>
      </c>
      <c r="E60" s="3" t="s">
        <v>79</v>
      </c>
      <c r="F60" s="3"/>
    </row>
    <row r="61" spans="1:6" ht="24.75" customHeight="1">
      <c r="A61" s="3">
        <v>59</v>
      </c>
      <c r="B61" s="3" t="str">
        <f>"1024"</f>
        <v>1024</v>
      </c>
      <c r="C61" s="3" t="s">
        <v>77</v>
      </c>
      <c r="D61" s="3" t="str">
        <f>"杨明媚"</f>
        <v>杨明媚</v>
      </c>
      <c r="E61" s="3" t="s">
        <v>80</v>
      </c>
      <c r="F61" s="3"/>
    </row>
    <row r="62" spans="1:6" ht="24.75" customHeight="1">
      <c r="A62" s="3">
        <v>60</v>
      </c>
      <c r="B62" s="3" t="str">
        <f>"1026"</f>
        <v>1026</v>
      </c>
      <c r="C62" s="3" t="s">
        <v>81</v>
      </c>
      <c r="D62" s="3" t="str">
        <f>"杜倩娥"</f>
        <v>杜倩娥</v>
      </c>
      <c r="E62" s="3" t="s">
        <v>82</v>
      </c>
      <c r="F62" s="3"/>
    </row>
    <row r="63" spans="1:6" ht="24.75" customHeight="1">
      <c r="A63" s="3">
        <v>61</v>
      </c>
      <c r="B63" s="3" t="str">
        <f>"1027"</f>
        <v>1027</v>
      </c>
      <c r="C63" s="3" t="s">
        <v>83</v>
      </c>
      <c r="D63" s="3" t="str">
        <f>"唐春女"</f>
        <v>唐春女</v>
      </c>
      <c r="E63" s="3" t="s">
        <v>84</v>
      </c>
      <c r="F63" s="3"/>
    </row>
    <row r="64" spans="1:6" ht="24.75" customHeight="1">
      <c r="A64" s="3">
        <v>62</v>
      </c>
      <c r="B64" s="3" t="str">
        <f>"1027"</f>
        <v>1027</v>
      </c>
      <c r="C64" s="3" t="s">
        <v>83</v>
      </c>
      <c r="D64" s="3" t="str">
        <f>"叶子芯"</f>
        <v>叶子芯</v>
      </c>
      <c r="E64" s="3" t="s">
        <v>85</v>
      </c>
      <c r="F64" s="3"/>
    </row>
    <row r="65" spans="1:6" ht="24.75" customHeight="1">
      <c r="A65" s="3">
        <v>63</v>
      </c>
      <c r="B65" s="3" t="str">
        <f>"1027"</f>
        <v>1027</v>
      </c>
      <c r="C65" s="3" t="s">
        <v>83</v>
      </c>
      <c r="D65" s="3" t="str">
        <f>"闻莹莹"</f>
        <v>闻莹莹</v>
      </c>
      <c r="E65" s="3" t="s">
        <v>86</v>
      </c>
      <c r="F65" s="3"/>
    </row>
    <row r="66" spans="1:6" ht="24.75" customHeight="1">
      <c r="A66" s="3">
        <v>64</v>
      </c>
      <c r="B66" s="3" t="str">
        <f>"1032"</f>
        <v>1032</v>
      </c>
      <c r="C66" s="3" t="s">
        <v>87</v>
      </c>
      <c r="D66" s="3" t="str">
        <f>"符金星"</f>
        <v>符金星</v>
      </c>
      <c r="E66" s="3" t="s">
        <v>88</v>
      </c>
      <c r="F66" s="3"/>
    </row>
    <row r="67" spans="1:6" ht="24.75" customHeight="1">
      <c r="A67" s="3">
        <v>65</v>
      </c>
      <c r="B67" s="3" t="str">
        <f>"1032"</f>
        <v>1032</v>
      </c>
      <c r="C67" s="3" t="s">
        <v>87</v>
      </c>
      <c r="D67" s="3" t="str">
        <f>"谭秀川"</f>
        <v>谭秀川</v>
      </c>
      <c r="E67" s="3" t="s">
        <v>89</v>
      </c>
      <c r="F67" s="3"/>
    </row>
    <row r="68" spans="1:6" ht="24.75" customHeight="1">
      <c r="A68" s="3">
        <v>66</v>
      </c>
      <c r="B68" s="3" t="str">
        <f>"1032"</f>
        <v>1032</v>
      </c>
      <c r="C68" s="3" t="s">
        <v>87</v>
      </c>
      <c r="D68" s="3" t="str">
        <f>"龚铃"</f>
        <v>龚铃</v>
      </c>
      <c r="E68" s="3" t="s">
        <v>90</v>
      </c>
      <c r="F68" s="3"/>
    </row>
    <row r="69" spans="1:6" ht="24" customHeight="1">
      <c r="A69" s="3">
        <v>67</v>
      </c>
      <c r="B69" s="3" t="str">
        <f>"1032"</f>
        <v>1032</v>
      </c>
      <c r="C69" s="3" t="s">
        <v>87</v>
      </c>
      <c r="D69" s="3" t="str">
        <f>"王霄女"</f>
        <v>王霄女</v>
      </c>
      <c r="E69" s="3" t="s">
        <v>91</v>
      </c>
      <c r="F69" s="3"/>
    </row>
    <row r="70" spans="1:6" ht="24" customHeight="1">
      <c r="A70" s="3">
        <v>68</v>
      </c>
      <c r="B70" s="3">
        <v>1015</v>
      </c>
      <c r="C70" s="3" t="s">
        <v>92</v>
      </c>
      <c r="D70" s="4" t="s">
        <v>93</v>
      </c>
      <c r="E70" s="3" t="s">
        <v>94</v>
      </c>
      <c r="F70" s="3"/>
    </row>
    <row r="71" spans="1:6" ht="24" customHeight="1">
      <c r="A71" s="3">
        <v>69</v>
      </c>
      <c r="B71" s="3">
        <v>1015</v>
      </c>
      <c r="C71" s="3" t="s">
        <v>92</v>
      </c>
      <c r="D71" s="4" t="s">
        <v>95</v>
      </c>
      <c r="E71" s="3" t="s">
        <v>96</v>
      </c>
      <c r="F71" s="3"/>
    </row>
    <row r="72" spans="1:6" ht="24" customHeight="1">
      <c r="A72" s="3">
        <v>70</v>
      </c>
      <c r="B72" s="3">
        <v>1015</v>
      </c>
      <c r="C72" s="3" t="s">
        <v>92</v>
      </c>
      <c r="D72" s="4" t="s">
        <v>97</v>
      </c>
      <c r="E72" s="3" t="s">
        <v>98</v>
      </c>
      <c r="F72" s="3"/>
    </row>
  </sheetData>
  <sheetProtection/>
  <autoFilter ref="A2:D72"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吴金漫</cp:lastModifiedBy>
  <dcterms:created xsi:type="dcterms:W3CDTF">2022-06-16T01:54:59Z</dcterms:created>
  <dcterms:modified xsi:type="dcterms:W3CDTF">2022-06-20T07:38:19Z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D63EEE98D49E427BA14225065A836AEC</vt:lpwstr>
  </property>
  <property fmtid="{D5CDD505-2E9C-101B-9397-08002B2CF9AE}" pid="4" name="KSOProductBuildV">
    <vt:lpwstr>2052-11.8.2.10912</vt:lpwstr>
  </property>
</Properties>
</file>