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合格）海口市疾病预防控制中心紧急招聘新冠肺炎现场流行病学调查" sheetId="1" r:id="rId1"/>
  </sheets>
  <definedNames/>
  <calcPr fullCalcOnLoad="1"/>
</workbook>
</file>

<file path=xl/sharedStrings.xml><?xml version="1.0" encoding="utf-8"?>
<sst xmlns="http://schemas.openxmlformats.org/spreadsheetml/2006/main" count="39" uniqueCount="7">
  <si>
    <t>附件2：海口市疾病预防控制中心紧急招聘新冠肺炎现场流行病学调查人员进入面试资格复审名单</t>
  </si>
  <si>
    <t>序号</t>
  </si>
  <si>
    <t>报考号</t>
  </si>
  <si>
    <t>报考岗位</t>
  </si>
  <si>
    <t>姓名</t>
  </si>
  <si>
    <t>性别</t>
  </si>
  <si>
    <t>0101_新冠肺炎现场流行病学调查岗位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</si>
</sst>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1"/>
      <color indexed="8"/>
      <name val="宋体"/>
      <family val="0"/>
    </font>
    <font>
      <b/>
      <sz val="22"/>
      <color indexed="8"/>
      <name val="宋体"/>
      <family val="0"/>
    </font>
    <font>
      <sz val="11"/>
      <color indexed="10"/>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8">
    <xf numFmtId="0" fontId="0" fillId="0" borderId="0" xfId="0" applyFont="1" applyAlignment="1">
      <alignment vertical="center"/>
    </xf>
    <xf numFmtId="0" fontId="37" fillId="0" borderId="0" xfId="0" applyFont="1" applyAlignment="1">
      <alignment horizontal="center" vertical="center" wrapText="1"/>
    </xf>
    <xf numFmtId="0" fontId="0" fillId="0" borderId="0" xfId="0" applyAlignment="1">
      <alignment horizontal="center" vertical="center" wrapText="1"/>
    </xf>
    <xf numFmtId="0" fontId="40" fillId="0" borderId="9" xfId="0" applyFont="1" applyBorder="1" applyAlignment="1">
      <alignment horizontal="center" vertical="center" wrapText="1"/>
    </xf>
    <xf numFmtId="0" fontId="40" fillId="0" borderId="9"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5"/>
  <sheetViews>
    <sheetView tabSelected="1" workbookViewId="0" topLeftCell="A1">
      <selection activeCell="C5" sqref="C5"/>
    </sheetView>
  </sheetViews>
  <sheetFormatPr defaultColWidth="9.00390625" defaultRowHeight="15"/>
  <cols>
    <col min="1" max="1" width="9.00390625" style="2" customWidth="1"/>
    <col min="2" max="2" width="24.57421875" style="2" customWidth="1"/>
    <col min="3" max="3" width="40.8515625" style="2" customWidth="1"/>
    <col min="4" max="4" width="15.00390625" style="2" customWidth="1"/>
    <col min="5" max="5" width="11.8515625" style="2" customWidth="1"/>
    <col min="6" max="16384" width="9.00390625" style="2" customWidth="1"/>
  </cols>
  <sheetData>
    <row r="1" spans="1:5" ht="54.75" customHeight="1">
      <c r="A1" s="3" t="s">
        <v>0</v>
      </c>
      <c r="B1" s="4"/>
      <c r="C1" s="4"/>
      <c r="D1" s="4"/>
      <c r="E1" s="4"/>
    </row>
    <row r="2" spans="1:5" s="1" customFormat="1" ht="30" customHeight="1">
      <c r="A2" s="5" t="s">
        <v>1</v>
      </c>
      <c r="B2" s="6" t="s">
        <v>2</v>
      </c>
      <c r="C2" s="6" t="s">
        <v>3</v>
      </c>
      <c r="D2" s="6" t="s">
        <v>4</v>
      </c>
      <c r="E2" s="6" t="s">
        <v>5</v>
      </c>
    </row>
    <row r="3" spans="1:5" ht="30" customHeight="1">
      <c r="A3" s="7">
        <v>1</v>
      </c>
      <c r="B3" s="7" t="str">
        <f>"38912022051609533170447"</f>
        <v>38912022051609533170447</v>
      </c>
      <c r="C3" s="7" t="s">
        <v>6</v>
      </c>
      <c r="D3" s="7" t="str">
        <f>"张志明"</f>
        <v>张志明</v>
      </c>
      <c r="E3" s="7" t="str">
        <f aca="true" t="shared" si="0" ref="E3:E8">"男"</f>
        <v>男</v>
      </c>
    </row>
    <row r="4" spans="1:5" ht="30" customHeight="1">
      <c r="A4" s="7">
        <v>2</v>
      </c>
      <c r="B4" s="7" t="str">
        <f>"38912022051609574070453"</f>
        <v>38912022051609574070453</v>
      </c>
      <c r="C4" s="7" t="s">
        <v>6</v>
      </c>
      <c r="D4" s="7" t="str">
        <f>"陈百慧"</f>
        <v>陈百慧</v>
      </c>
      <c r="E4" s="7" t="str">
        <f aca="true" t="shared" si="1" ref="E4:E11">"女"</f>
        <v>女</v>
      </c>
    </row>
    <row r="5" spans="1:5" ht="30" customHeight="1">
      <c r="A5" s="7">
        <v>3</v>
      </c>
      <c r="B5" s="7" t="str">
        <f>"38912022051610222270474"</f>
        <v>38912022051610222270474</v>
      </c>
      <c r="C5" s="7" t="s">
        <v>6</v>
      </c>
      <c r="D5" s="7" t="str">
        <f>"曾宪懿"</f>
        <v>曾宪懿</v>
      </c>
      <c r="E5" s="7" t="str">
        <f t="shared" si="0"/>
        <v>男</v>
      </c>
    </row>
    <row r="6" spans="1:5" ht="30" customHeight="1">
      <c r="A6" s="7">
        <v>4</v>
      </c>
      <c r="B6" s="7" t="str">
        <f>"38912022051610504670495"</f>
        <v>38912022051610504670495</v>
      </c>
      <c r="C6" s="7" t="s">
        <v>6</v>
      </c>
      <c r="D6" s="7" t="str">
        <f>"包宝晖"</f>
        <v>包宝晖</v>
      </c>
      <c r="E6" s="7" t="str">
        <f t="shared" si="0"/>
        <v>男</v>
      </c>
    </row>
    <row r="7" spans="1:5" ht="30" customHeight="1">
      <c r="A7" s="7">
        <v>5</v>
      </c>
      <c r="B7" s="7" t="str">
        <f>"38912022051611085970507"</f>
        <v>38912022051611085970507</v>
      </c>
      <c r="C7" s="7" t="s">
        <v>6</v>
      </c>
      <c r="D7" s="7" t="str">
        <f>"李乾霞"</f>
        <v>李乾霞</v>
      </c>
      <c r="E7" s="7" t="str">
        <f t="shared" si="1"/>
        <v>女</v>
      </c>
    </row>
    <row r="8" spans="1:5" ht="30" customHeight="1">
      <c r="A8" s="7">
        <v>6</v>
      </c>
      <c r="B8" s="7" t="str">
        <f>"38912022051614174570617"</f>
        <v>38912022051614174570617</v>
      </c>
      <c r="C8" s="7" t="s">
        <v>6</v>
      </c>
      <c r="D8" s="7" t="str">
        <f>"翁超伦"</f>
        <v>翁超伦</v>
      </c>
      <c r="E8" s="7" t="str">
        <f t="shared" si="0"/>
        <v>男</v>
      </c>
    </row>
    <row r="9" spans="1:5" ht="30" customHeight="1">
      <c r="A9" s="7">
        <v>7</v>
      </c>
      <c r="B9" s="7" t="str">
        <f>"38912022051616315970710"</f>
        <v>38912022051616315970710</v>
      </c>
      <c r="C9" s="7" t="s">
        <v>6</v>
      </c>
      <c r="D9" s="7" t="str">
        <f>"黄茹"</f>
        <v>黄茹</v>
      </c>
      <c r="E9" s="7" t="str">
        <f t="shared" si="1"/>
        <v>女</v>
      </c>
    </row>
    <row r="10" spans="1:5" ht="30" customHeight="1">
      <c r="A10" s="7">
        <v>8</v>
      </c>
      <c r="B10" s="7" t="str">
        <f>"38912022051616461470717"</f>
        <v>38912022051616461470717</v>
      </c>
      <c r="C10" s="7" t="s">
        <v>6</v>
      </c>
      <c r="D10" s="7" t="str">
        <f>"谢木云"</f>
        <v>谢木云</v>
      </c>
      <c r="E10" s="7" t="str">
        <f t="shared" si="1"/>
        <v>女</v>
      </c>
    </row>
    <row r="11" spans="1:5" ht="30" customHeight="1">
      <c r="A11" s="7">
        <v>9</v>
      </c>
      <c r="B11" s="7" t="str">
        <f>"38912022051622155370873"</f>
        <v>38912022051622155370873</v>
      </c>
      <c r="C11" s="7" t="s">
        <v>6</v>
      </c>
      <c r="D11" s="7" t="str">
        <f>"林彩微"</f>
        <v>林彩微</v>
      </c>
      <c r="E11" s="7" t="str">
        <f t="shared" si="1"/>
        <v>女</v>
      </c>
    </row>
    <row r="12" spans="1:5" ht="30" customHeight="1">
      <c r="A12" s="7">
        <v>10</v>
      </c>
      <c r="B12" s="7" t="str">
        <f>"38912022051710275071022"</f>
        <v>38912022051710275071022</v>
      </c>
      <c r="C12" s="7" t="s">
        <v>6</v>
      </c>
      <c r="D12" s="7" t="str">
        <f>"曹迪"</f>
        <v>曹迪</v>
      </c>
      <c r="E12" s="7" t="str">
        <f aca="true" t="shared" si="2" ref="E12:E16">"男"</f>
        <v>男</v>
      </c>
    </row>
    <row r="13" spans="1:5" ht="30" customHeight="1">
      <c r="A13" s="7">
        <v>11</v>
      </c>
      <c r="B13" s="7" t="str">
        <f>"38912022051710275571023"</f>
        <v>38912022051710275571023</v>
      </c>
      <c r="C13" s="7" t="s">
        <v>6</v>
      </c>
      <c r="D13" s="7" t="str">
        <f>"张金峰"</f>
        <v>张金峰</v>
      </c>
      <c r="E13" s="7" t="str">
        <f t="shared" si="2"/>
        <v>男</v>
      </c>
    </row>
    <row r="14" spans="1:5" ht="30" customHeight="1">
      <c r="A14" s="7">
        <v>12</v>
      </c>
      <c r="B14" s="7" t="str">
        <f>"38912022051710464971043"</f>
        <v>38912022051710464971043</v>
      </c>
      <c r="C14" s="7" t="s">
        <v>6</v>
      </c>
      <c r="D14" s="7" t="str">
        <f>"吴珍"</f>
        <v>吴珍</v>
      </c>
      <c r="E14" s="7" t="str">
        <f aca="true" t="shared" si="3" ref="E14:E17">"女"</f>
        <v>女</v>
      </c>
    </row>
    <row r="15" spans="1:5" ht="30" customHeight="1">
      <c r="A15" s="7">
        <v>13</v>
      </c>
      <c r="B15" s="7" t="str">
        <f>"38912022051710541371050"</f>
        <v>38912022051710541371050</v>
      </c>
      <c r="C15" s="7" t="s">
        <v>6</v>
      </c>
      <c r="D15" s="7" t="str">
        <f>"吴金玲"</f>
        <v>吴金玲</v>
      </c>
      <c r="E15" s="7" t="str">
        <f t="shared" si="3"/>
        <v>女</v>
      </c>
    </row>
    <row r="16" spans="1:5" ht="30" customHeight="1">
      <c r="A16" s="7">
        <v>14</v>
      </c>
      <c r="B16" s="7" t="str">
        <f>"38912022051714383771154"</f>
        <v>38912022051714383771154</v>
      </c>
      <c r="C16" s="7" t="s">
        <v>6</v>
      </c>
      <c r="D16" s="7" t="str">
        <f>"符崇河"</f>
        <v>符崇河</v>
      </c>
      <c r="E16" s="7" t="str">
        <f t="shared" si="2"/>
        <v>男</v>
      </c>
    </row>
    <row r="17" spans="1:5" ht="30" customHeight="1">
      <c r="A17" s="7">
        <v>15</v>
      </c>
      <c r="B17" s="7" t="str">
        <f>"38912022051715132771184"</f>
        <v>38912022051715132771184</v>
      </c>
      <c r="C17" s="7" t="s">
        <v>6</v>
      </c>
      <c r="D17" s="7" t="str">
        <f>"何红欣"</f>
        <v>何红欣</v>
      </c>
      <c r="E17" s="7" t="str">
        <f t="shared" si="3"/>
        <v>女</v>
      </c>
    </row>
    <row r="18" spans="1:5" ht="30" customHeight="1">
      <c r="A18" s="7">
        <v>16</v>
      </c>
      <c r="B18" s="7" t="str">
        <f>"38912022051718025671339"</f>
        <v>38912022051718025671339</v>
      </c>
      <c r="C18" s="7" t="s">
        <v>6</v>
      </c>
      <c r="D18" s="7" t="str">
        <f>"王育帅"</f>
        <v>王育帅</v>
      </c>
      <c r="E18" s="7" t="str">
        <f>"男"</f>
        <v>男</v>
      </c>
    </row>
    <row r="19" spans="1:5" ht="30" customHeight="1">
      <c r="A19" s="7">
        <v>17</v>
      </c>
      <c r="B19" s="7" t="str">
        <f>"38912022051721030471450"</f>
        <v>38912022051721030471450</v>
      </c>
      <c r="C19" s="7" t="s">
        <v>6</v>
      </c>
      <c r="D19" s="7" t="str">
        <f>"王伯淋"</f>
        <v>王伯淋</v>
      </c>
      <c r="E19" s="7" t="str">
        <f aca="true" t="shared" si="4" ref="E19:E26">"女"</f>
        <v>女</v>
      </c>
    </row>
    <row r="20" spans="1:5" ht="30" customHeight="1">
      <c r="A20" s="7">
        <v>18</v>
      </c>
      <c r="B20" s="7" t="str">
        <f>"38912022051810402671650"</f>
        <v>38912022051810402671650</v>
      </c>
      <c r="C20" s="7" t="s">
        <v>6</v>
      </c>
      <c r="D20" s="7" t="str">
        <f>"符曾周"</f>
        <v>符曾周</v>
      </c>
      <c r="E20" s="7" t="str">
        <f>"男"</f>
        <v>男</v>
      </c>
    </row>
    <row r="21" spans="1:5" ht="30" customHeight="1">
      <c r="A21" s="7">
        <v>19</v>
      </c>
      <c r="B21" s="7" t="str">
        <f>"38912022051811191471677"</f>
        <v>38912022051811191471677</v>
      </c>
      <c r="C21" s="7" t="s">
        <v>6</v>
      </c>
      <c r="D21" s="7" t="str">
        <f>"吴瑞婵"</f>
        <v>吴瑞婵</v>
      </c>
      <c r="E21" s="7" t="str">
        <f t="shared" si="4"/>
        <v>女</v>
      </c>
    </row>
    <row r="22" spans="1:5" ht="30" customHeight="1">
      <c r="A22" s="7">
        <v>20</v>
      </c>
      <c r="B22" s="7" t="str">
        <f>"38912022051812312471711"</f>
        <v>38912022051812312471711</v>
      </c>
      <c r="C22" s="7" t="s">
        <v>6</v>
      </c>
      <c r="D22" s="7" t="str">
        <f>"王恩平"</f>
        <v>王恩平</v>
      </c>
      <c r="E22" s="7" t="str">
        <f t="shared" si="4"/>
        <v>女</v>
      </c>
    </row>
    <row r="23" spans="1:5" ht="30" customHeight="1">
      <c r="A23" s="7">
        <v>21</v>
      </c>
      <c r="B23" s="7" t="str">
        <f>"38912022051812561871720"</f>
        <v>38912022051812561871720</v>
      </c>
      <c r="C23" s="7" t="s">
        <v>6</v>
      </c>
      <c r="D23" s="7" t="str">
        <f>"陈礼英"</f>
        <v>陈礼英</v>
      </c>
      <c r="E23" s="7" t="str">
        <f t="shared" si="4"/>
        <v>女</v>
      </c>
    </row>
    <row r="24" spans="1:5" ht="30" customHeight="1">
      <c r="A24" s="7">
        <v>22</v>
      </c>
      <c r="B24" s="7" t="str">
        <f>"38912022051819455871919"</f>
        <v>38912022051819455871919</v>
      </c>
      <c r="C24" s="7" t="s">
        <v>6</v>
      </c>
      <c r="D24" s="7" t="str">
        <f>"谢绶阳"</f>
        <v>谢绶阳</v>
      </c>
      <c r="E24" s="7" t="str">
        <f t="shared" si="4"/>
        <v>女</v>
      </c>
    </row>
    <row r="25" spans="1:5" ht="30" customHeight="1">
      <c r="A25" s="7">
        <v>23</v>
      </c>
      <c r="B25" s="7" t="str">
        <f>"38912022051909051572098"</f>
        <v>38912022051909051572098</v>
      </c>
      <c r="C25" s="7" t="s">
        <v>6</v>
      </c>
      <c r="D25" s="7" t="str">
        <f>"陈丽霞"</f>
        <v>陈丽霞</v>
      </c>
      <c r="E25" s="7" t="str">
        <f t="shared" si="4"/>
        <v>女</v>
      </c>
    </row>
    <row r="26" spans="1:5" ht="30" customHeight="1">
      <c r="A26" s="7">
        <v>24</v>
      </c>
      <c r="B26" s="7" t="str">
        <f>"38912022051909210672113"</f>
        <v>38912022051909210672113</v>
      </c>
      <c r="C26" s="7" t="s">
        <v>6</v>
      </c>
      <c r="D26" s="7" t="str">
        <f>"李江灵"</f>
        <v>李江灵</v>
      </c>
      <c r="E26" s="7" t="str">
        <f t="shared" si="4"/>
        <v>女</v>
      </c>
    </row>
    <row r="27" spans="1:5" ht="30" customHeight="1">
      <c r="A27" s="7">
        <v>25</v>
      </c>
      <c r="B27" s="7" t="str">
        <f>"38912022051915121272278"</f>
        <v>38912022051915121272278</v>
      </c>
      <c r="C27" s="7" t="s">
        <v>6</v>
      </c>
      <c r="D27" s="7" t="str">
        <f>"李健"</f>
        <v>李健</v>
      </c>
      <c r="E27" s="7" t="str">
        <f>"男"</f>
        <v>男</v>
      </c>
    </row>
    <row r="28" spans="1:5" ht="30" customHeight="1">
      <c r="A28" s="7">
        <v>26</v>
      </c>
      <c r="B28" s="7" t="str">
        <f>"38912022051916162072314"</f>
        <v>38912022051916162072314</v>
      </c>
      <c r="C28" s="7" t="s">
        <v>6</v>
      </c>
      <c r="D28" s="7" t="str">
        <f>"吴叶青"</f>
        <v>吴叶青</v>
      </c>
      <c r="E28" s="7" t="str">
        <f aca="true" t="shared" si="5" ref="E28:E35">"女"</f>
        <v>女</v>
      </c>
    </row>
    <row r="29" spans="1:5" ht="30" customHeight="1">
      <c r="A29" s="7">
        <v>27</v>
      </c>
      <c r="B29" s="7" t="str">
        <f>"38912022051917175672350"</f>
        <v>38912022051917175672350</v>
      </c>
      <c r="C29" s="7" t="s">
        <v>6</v>
      </c>
      <c r="D29" s="7" t="str">
        <f>"邝芝正"</f>
        <v>邝芝正</v>
      </c>
      <c r="E29" s="7" t="str">
        <f>"男"</f>
        <v>男</v>
      </c>
    </row>
    <row r="30" spans="1:5" ht="30" customHeight="1">
      <c r="A30" s="7">
        <v>28</v>
      </c>
      <c r="B30" s="7" t="str">
        <f>"38912022051921011372384"</f>
        <v>38912022051921011372384</v>
      </c>
      <c r="C30" s="7" t="s">
        <v>6</v>
      </c>
      <c r="D30" s="7" t="str">
        <f>"叶晓慧"</f>
        <v>叶晓慧</v>
      </c>
      <c r="E30" s="7" t="str">
        <f t="shared" si="5"/>
        <v>女</v>
      </c>
    </row>
    <row r="31" spans="1:5" ht="30" customHeight="1">
      <c r="A31" s="7">
        <v>29</v>
      </c>
      <c r="B31" s="7" t="str">
        <f>"38912022052009110772424"</f>
        <v>38912022052009110772424</v>
      </c>
      <c r="C31" s="7" t="s">
        <v>6</v>
      </c>
      <c r="D31" s="7" t="str">
        <f>"李旭艳"</f>
        <v>李旭艳</v>
      </c>
      <c r="E31" s="7" t="str">
        <f t="shared" si="5"/>
        <v>女</v>
      </c>
    </row>
    <row r="32" spans="1:5" ht="30" customHeight="1">
      <c r="A32" s="7">
        <v>30</v>
      </c>
      <c r="B32" s="7" t="str">
        <f>"38912022052011115272457"</f>
        <v>38912022052011115272457</v>
      </c>
      <c r="C32" s="7" t="s">
        <v>6</v>
      </c>
      <c r="D32" s="7" t="str">
        <f>"李美萱"</f>
        <v>李美萱</v>
      </c>
      <c r="E32" s="7" t="str">
        <f t="shared" si="5"/>
        <v>女</v>
      </c>
    </row>
    <row r="33" spans="1:5" ht="30" customHeight="1">
      <c r="A33" s="7">
        <v>31</v>
      </c>
      <c r="B33" s="7" t="str">
        <f>"38912022052011563072467"</f>
        <v>38912022052011563072467</v>
      </c>
      <c r="C33" s="7" t="s">
        <v>6</v>
      </c>
      <c r="D33" s="7" t="str">
        <f>"胡典"</f>
        <v>胡典</v>
      </c>
      <c r="E33" s="7" t="str">
        <f t="shared" si="5"/>
        <v>女</v>
      </c>
    </row>
    <row r="34" spans="1:5" ht="30" customHeight="1">
      <c r="A34" s="7">
        <v>32</v>
      </c>
      <c r="B34" s="7" t="str">
        <f>"38912022052017445972534"</f>
        <v>38912022052017445972534</v>
      </c>
      <c r="C34" s="7" t="s">
        <v>6</v>
      </c>
      <c r="D34" s="7" t="str">
        <f>"胡海艳"</f>
        <v>胡海艳</v>
      </c>
      <c r="E34" s="7" t="str">
        <f t="shared" si="5"/>
        <v>女</v>
      </c>
    </row>
    <row r="35" spans="1:5" ht="30" customHeight="1">
      <c r="A35" s="7">
        <v>33</v>
      </c>
      <c r="B35" s="7" t="str">
        <f>"38912022052309374872803"</f>
        <v>38912022052309374872803</v>
      </c>
      <c r="C35" s="7" t="s">
        <v>6</v>
      </c>
      <c r="D35" s="7" t="str">
        <f>"李惠梅"</f>
        <v>李惠梅</v>
      </c>
      <c r="E35" s="7" t="str">
        <f t="shared" si="5"/>
        <v>女</v>
      </c>
    </row>
  </sheetData>
  <sheetProtection/>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2022-05-30T01:26:32Z</dcterms:created>
  <dcterms:modified xsi:type="dcterms:W3CDTF">2022-05-30T12:18:00Z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0017BDBF7596432E80110FB885F9A03B</vt:lpwstr>
  </property>
  <property fmtid="{D5CDD505-2E9C-101B-9397-08002B2CF9AE}" pid="4" name="KSOProductBuildV">
    <vt:lpwstr>2052-11.1.0.9021</vt:lpwstr>
  </property>
</Properties>
</file>