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680" activeTab="8"/>
  </bookViews>
  <sheets>
    <sheet name="第一组" sheetId="1" r:id="rId1"/>
    <sheet name="第二组" sheetId="2" r:id="rId2"/>
    <sheet name="第三组" sheetId="3" r:id="rId3"/>
    <sheet name="第四组" sheetId="4" r:id="rId4"/>
    <sheet name="第五组" sheetId="5" r:id="rId5"/>
    <sheet name="第六组" sheetId="6" r:id="rId6"/>
    <sheet name="第七组" sheetId="7" r:id="rId7"/>
    <sheet name="第七组（公费师范生）" sheetId="8" r:id="rId8"/>
    <sheet name="第八组" sheetId="9" r:id="rId9"/>
  </sheets>
  <definedNames>
    <definedName name="_xlnm.Print_Titles" localSheetId="1">'第二组'!$3:$4</definedName>
    <definedName name="_xlnm.Print_Titles" localSheetId="5">'第六组'!$3:$4</definedName>
    <definedName name="_xlnm.Print_Titles" localSheetId="2">'第三组'!$3:$4</definedName>
    <definedName name="_xlnm.Print_Titles" localSheetId="3">'第四组'!$3:$4</definedName>
    <definedName name="_xlnm.Print_Titles" localSheetId="4">'第五组'!$3:$4</definedName>
    <definedName name="_xlnm.Print_Titles" localSheetId="0">'第一组'!$3:$4</definedName>
    <definedName name="_xlnm.Print_Area" localSheetId="6">'第七组'!$A$1:$I$21</definedName>
    <definedName name="_xlnm.Print_Area" localSheetId="5">'第六组'!$A$1:$I$26</definedName>
    <definedName name="_xlnm.Print_Area" localSheetId="0">'第一组'!$A$1:$I$33</definedName>
    <definedName name="_xlnm.Print_Area" localSheetId="2">'第三组'!$A$1:$I$26</definedName>
    <definedName name="_xlnm.Print_Area" localSheetId="8">'第八组'!$A$1:$I$30</definedName>
    <definedName name="_xlnm.Print_Titles" localSheetId="8">'第八组'!$3:$4</definedName>
  </definedNames>
  <calcPr fullCalcOnLoad="1"/>
</workbook>
</file>

<file path=xl/sharedStrings.xml><?xml version="1.0" encoding="utf-8"?>
<sst xmlns="http://schemas.openxmlformats.org/spreadsheetml/2006/main" count="461" uniqueCount="239">
  <si>
    <r>
      <rPr>
        <sz val="16"/>
        <color indexed="8"/>
        <rFont val="方正小标宋_GBK"/>
        <family val="4"/>
      </rPr>
      <t>大渡口区</t>
    </r>
    <r>
      <rPr>
        <sz val="16"/>
        <color indexed="8"/>
        <rFont val="Times New Roman"/>
        <family val="1"/>
      </rPr>
      <t>2021</t>
    </r>
    <r>
      <rPr>
        <sz val="16"/>
        <color indexed="8"/>
        <rFont val="方正小标宋_GBK"/>
        <family val="4"/>
      </rPr>
      <t>年面向</t>
    </r>
    <r>
      <rPr>
        <sz val="16"/>
        <color indexed="8"/>
        <rFont val="Times New Roman"/>
        <family val="1"/>
      </rPr>
      <t>2022</t>
    </r>
    <r>
      <rPr>
        <sz val="16"/>
        <color indexed="8"/>
        <rFont val="方正小标宋_GBK"/>
        <family val="4"/>
      </rPr>
      <t>年应届高校毕业生公开招聘教育事业单位工作人员笔试、面试和总成绩公布表</t>
    </r>
    <r>
      <rPr>
        <sz val="16"/>
        <color indexed="8"/>
        <rFont val="Times New Roman"/>
        <family val="1"/>
      </rPr>
      <t xml:space="preserve">
</t>
    </r>
    <r>
      <rPr>
        <sz val="16"/>
        <color indexed="8"/>
        <rFont val="方正小标宋_GBK"/>
        <family val="4"/>
      </rPr>
      <t>（第一组）</t>
    </r>
  </si>
  <si>
    <r>
      <t xml:space="preserve">    </t>
    </r>
    <r>
      <rPr>
        <sz val="11"/>
        <rFont val="方正仿宋_GBK"/>
        <family val="4"/>
      </rPr>
      <t>根据《大渡口区</t>
    </r>
    <r>
      <rPr>
        <sz val="11"/>
        <rFont val="Times New Roman"/>
        <family val="1"/>
      </rPr>
      <t>2021</t>
    </r>
    <r>
      <rPr>
        <sz val="11"/>
        <rFont val="方正仿宋_GBK"/>
        <family val="4"/>
      </rPr>
      <t>年面向</t>
    </r>
    <r>
      <rPr>
        <sz val="11"/>
        <rFont val="Times New Roman"/>
        <family val="1"/>
      </rPr>
      <t>2022</t>
    </r>
    <r>
      <rPr>
        <sz val="11"/>
        <rFont val="方正仿宋_GBK"/>
        <family val="4"/>
      </rPr>
      <t>年应届高校毕业生公开招聘教育事业单位工作人员简章》规定，组织开展了笔试、面试工作，并认真履行监督职责。现将</t>
    </r>
    <r>
      <rPr>
        <u val="single"/>
        <sz val="11"/>
        <rFont val="Times New Roman"/>
        <family val="1"/>
      </rPr>
      <t>26</t>
    </r>
    <r>
      <rPr>
        <sz val="11"/>
        <rFont val="方正仿宋_GBK"/>
        <family val="4"/>
      </rPr>
      <t>名面试人员的各项成绩公布如下：</t>
    </r>
  </si>
  <si>
    <r>
      <rPr>
        <sz val="11"/>
        <color indexed="8"/>
        <rFont val="方正黑体_GBK"/>
        <family val="4"/>
      </rPr>
      <t>招聘单位</t>
    </r>
  </si>
  <si>
    <r>
      <rPr>
        <sz val="11"/>
        <color indexed="8"/>
        <rFont val="方正黑体_GBK"/>
        <family val="4"/>
      </rPr>
      <t>招聘岗位</t>
    </r>
  </si>
  <si>
    <r>
      <rPr>
        <sz val="11"/>
        <color indexed="8"/>
        <rFont val="方正黑体_GBK"/>
        <family val="4"/>
      </rPr>
      <t>姓名</t>
    </r>
  </si>
  <si>
    <r>
      <rPr>
        <sz val="11"/>
        <color indexed="8"/>
        <rFont val="方正黑体_GBK"/>
        <family val="4"/>
      </rPr>
      <t>笔试成绩</t>
    </r>
  </si>
  <si>
    <r>
      <rPr>
        <sz val="11"/>
        <color indexed="8"/>
        <rFont val="方正黑体_GBK"/>
        <family val="4"/>
      </rPr>
      <t>面试成绩</t>
    </r>
  </si>
  <si>
    <r>
      <rPr>
        <sz val="11"/>
        <color indexed="8"/>
        <rFont val="方正黑体_GBK"/>
        <family val="4"/>
      </rPr>
      <t>总成绩</t>
    </r>
  </si>
  <si>
    <r>
      <rPr>
        <sz val="11"/>
        <color indexed="8"/>
        <rFont val="方正黑体_GBK"/>
        <family val="4"/>
      </rPr>
      <t>按岗位排序</t>
    </r>
  </si>
  <si>
    <r>
      <rPr>
        <sz val="11"/>
        <color indexed="8"/>
        <rFont val="方正黑体_GBK"/>
        <family val="4"/>
      </rPr>
      <t>折算成绩</t>
    </r>
  </si>
  <si>
    <r>
      <rPr>
        <sz val="11"/>
        <color indexed="8"/>
        <rFont val="方正黑体_GBK"/>
        <family val="4"/>
      </rPr>
      <t>面试成绩</t>
    </r>
  </si>
  <si>
    <r>
      <rPr>
        <sz val="11"/>
        <color indexed="8"/>
        <rFont val="方正仿宋_GBK"/>
        <family val="4"/>
      </rPr>
      <t>重庆市第三十七中学校</t>
    </r>
  </si>
  <si>
    <r>
      <rPr>
        <sz val="11"/>
        <color indexed="8"/>
        <rFont val="方正仿宋_GBK"/>
        <family val="4"/>
      </rPr>
      <t>语文教师</t>
    </r>
  </si>
  <si>
    <r>
      <rPr>
        <sz val="11"/>
        <color indexed="8"/>
        <rFont val="方正仿宋_GBK"/>
        <family val="4"/>
      </rPr>
      <t>石修竹</t>
    </r>
  </si>
  <si>
    <r>
      <rPr>
        <sz val="11"/>
        <color indexed="8"/>
        <rFont val="方正仿宋_GBK"/>
        <family val="4"/>
      </rPr>
      <t>魏帅</t>
    </r>
  </si>
  <si>
    <r>
      <rPr>
        <sz val="11"/>
        <color indexed="8"/>
        <rFont val="方正仿宋_GBK"/>
        <family val="4"/>
      </rPr>
      <t>陈苗苗</t>
    </r>
  </si>
  <si>
    <r>
      <rPr>
        <sz val="11"/>
        <color indexed="8"/>
        <rFont val="方正仿宋_GBK"/>
        <family val="4"/>
      </rPr>
      <t>李桥</t>
    </r>
  </si>
  <si>
    <r>
      <rPr>
        <sz val="11"/>
        <color indexed="8"/>
        <rFont val="方正仿宋_GBK"/>
        <family val="4"/>
      </rPr>
      <t>王芩</t>
    </r>
  </si>
  <si>
    <r>
      <rPr>
        <sz val="11"/>
        <rFont val="方正仿宋_GBK"/>
        <family val="4"/>
      </rPr>
      <t>重庆市第三十七中学校</t>
    </r>
  </si>
  <si>
    <r>
      <rPr>
        <sz val="11"/>
        <rFont val="方正仿宋_GBK"/>
        <family val="4"/>
      </rPr>
      <t>政治教师</t>
    </r>
  </si>
  <si>
    <r>
      <rPr>
        <sz val="11"/>
        <color indexed="8"/>
        <rFont val="方正仿宋_GBK"/>
        <family val="4"/>
      </rPr>
      <t>李娜</t>
    </r>
  </si>
  <si>
    <r>
      <rPr>
        <sz val="11"/>
        <color indexed="8"/>
        <rFont val="方正仿宋_GBK"/>
        <family val="4"/>
      </rPr>
      <t>周金风</t>
    </r>
  </si>
  <si>
    <r>
      <rPr>
        <sz val="11"/>
        <color indexed="8"/>
        <rFont val="方正仿宋_GBK"/>
        <family val="4"/>
      </rPr>
      <t>钟万芳</t>
    </r>
  </si>
  <si>
    <r>
      <rPr>
        <sz val="11"/>
        <color indexed="8"/>
        <rFont val="方正仿宋_GBK"/>
        <family val="4"/>
      </rPr>
      <t>李春兰</t>
    </r>
  </si>
  <si>
    <r>
      <rPr>
        <sz val="11"/>
        <color indexed="8"/>
        <rFont val="方正仿宋_GBK"/>
        <family val="4"/>
      </rPr>
      <t>杨晶</t>
    </r>
  </si>
  <si>
    <r>
      <rPr>
        <sz val="11"/>
        <color indexed="8"/>
        <rFont val="方正仿宋_GBK"/>
        <family val="4"/>
      </rPr>
      <t>胡霜</t>
    </r>
  </si>
  <si>
    <r>
      <rPr>
        <sz val="11"/>
        <rFont val="方正仿宋_GBK"/>
        <family val="4"/>
      </rPr>
      <t>重庆市商务学校</t>
    </r>
  </si>
  <si>
    <r>
      <rPr>
        <sz val="11"/>
        <color indexed="8"/>
        <rFont val="方正仿宋_GBK"/>
        <family val="4"/>
      </rPr>
      <t>马继平</t>
    </r>
  </si>
  <si>
    <r>
      <rPr>
        <sz val="11"/>
        <color indexed="8"/>
        <rFont val="方正仿宋_GBK"/>
        <family val="4"/>
      </rPr>
      <t>谢欣</t>
    </r>
  </si>
  <si>
    <r>
      <rPr>
        <sz val="11"/>
        <color indexed="8"/>
        <rFont val="方正仿宋_GBK"/>
        <family val="4"/>
      </rPr>
      <t>李茂欧</t>
    </r>
  </si>
  <si>
    <r>
      <rPr>
        <sz val="11"/>
        <color indexed="8"/>
        <rFont val="方正仿宋_GBK"/>
        <family val="4"/>
      </rPr>
      <t>王娇</t>
    </r>
  </si>
  <si>
    <r>
      <rPr>
        <sz val="11"/>
        <color indexed="8"/>
        <rFont val="方正仿宋_GBK"/>
        <family val="4"/>
      </rPr>
      <t>缺考</t>
    </r>
  </si>
  <si>
    <r>
      <rPr>
        <sz val="11"/>
        <color indexed="8"/>
        <rFont val="方正仿宋_GBK"/>
        <family val="4"/>
      </rPr>
      <t>吴丽芳</t>
    </r>
  </si>
  <si>
    <r>
      <rPr>
        <sz val="11"/>
        <rFont val="方正仿宋_GBK"/>
        <family val="4"/>
      </rPr>
      <t>重庆市第九十五初级中学校</t>
    </r>
  </si>
  <si>
    <r>
      <rPr>
        <sz val="11"/>
        <color indexed="8"/>
        <rFont val="方正仿宋_GBK"/>
        <family val="4"/>
      </rPr>
      <t>张云霞</t>
    </r>
  </si>
  <si>
    <r>
      <rPr>
        <sz val="11"/>
        <color indexed="8"/>
        <rFont val="方正仿宋_GBK"/>
        <family val="4"/>
      </rPr>
      <t>张艳</t>
    </r>
  </si>
  <si>
    <r>
      <rPr>
        <sz val="11"/>
        <color indexed="8"/>
        <rFont val="方正仿宋_GBK"/>
        <family val="4"/>
      </rPr>
      <t>聂炜芩</t>
    </r>
  </si>
  <si>
    <r>
      <rPr>
        <sz val="11"/>
        <color indexed="8"/>
        <rFont val="方正仿宋_GBK"/>
        <family val="4"/>
      </rPr>
      <t>廖瑞琪</t>
    </r>
  </si>
  <si>
    <r>
      <rPr>
        <sz val="11"/>
        <color indexed="8"/>
        <rFont val="方正仿宋_GBK"/>
        <family val="4"/>
      </rPr>
      <t>夏小涵</t>
    </r>
  </si>
  <si>
    <r>
      <rPr>
        <sz val="11"/>
        <color indexed="8"/>
        <rFont val="方正仿宋_GBK"/>
        <family val="4"/>
      </rPr>
      <t>重庆市民族初级中学校</t>
    </r>
  </si>
  <si>
    <r>
      <rPr>
        <sz val="11"/>
        <color indexed="8"/>
        <rFont val="方正仿宋_GBK"/>
        <family val="4"/>
      </rPr>
      <t>政治教师</t>
    </r>
  </si>
  <si>
    <r>
      <rPr>
        <sz val="11"/>
        <color indexed="8"/>
        <rFont val="方正仿宋_GBK"/>
        <family val="4"/>
      </rPr>
      <t>赵亚玲</t>
    </r>
  </si>
  <si>
    <r>
      <rPr>
        <sz val="11"/>
        <color indexed="8"/>
        <rFont val="方正仿宋_GBK"/>
        <family val="4"/>
      </rPr>
      <t>阳财婷</t>
    </r>
  </si>
  <si>
    <r>
      <rPr>
        <sz val="11"/>
        <color indexed="8"/>
        <rFont val="方正仿宋_GBK"/>
        <family val="4"/>
      </rPr>
      <t>罗娅</t>
    </r>
  </si>
  <si>
    <r>
      <rPr>
        <sz val="11"/>
        <color indexed="8"/>
        <rFont val="方正仿宋_GBK"/>
        <family val="4"/>
      </rPr>
      <t>黄丹</t>
    </r>
  </si>
  <si>
    <r>
      <rPr>
        <sz val="11"/>
        <color indexed="8"/>
        <rFont val="方正仿宋_GBK"/>
        <family val="4"/>
      </rPr>
      <t>陈胡越</t>
    </r>
  </si>
  <si>
    <r>
      <rPr>
        <sz val="11"/>
        <rFont val="方正仿宋_GBK"/>
        <family val="4"/>
      </rPr>
      <t>备注：</t>
    </r>
    <r>
      <rPr>
        <sz val="11"/>
        <rFont val="Times New Roman"/>
        <family val="1"/>
      </rPr>
      <t xml:space="preserve">
     1.</t>
    </r>
    <r>
      <rPr>
        <sz val="11"/>
        <rFont val="方正仿宋_GBK"/>
        <family val="4"/>
      </rPr>
      <t>总成绩计算：（</t>
    </r>
    <r>
      <rPr>
        <sz val="11"/>
        <rFont val="Times New Roman"/>
        <family val="1"/>
      </rPr>
      <t>1</t>
    </r>
    <r>
      <rPr>
        <sz val="11"/>
        <rFont val="方正仿宋_GBK"/>
        <family val="4"/>
      </rPr>
      <t>）未组织笔试的：考试考核总成绩</t>
    </r>
    <r>
      <rPr>
        <sz val="11"/>
        <rFont val="Times New Roman"/>
        <family val="1"/>
      </rPr>
      <t>=</t>
    </r>
    <r>
      <rPr>
        <sz val="11"/>
        <rFont val="方正仿宋_GBK"/>
        <family val="4"/>
      </rPr>
      <t>面试成绩；（</t>
    </r>
    <r>
      <rPr>
        <sz val="11"/>
        <rFont val="Times New Roman"/>
        <family val="1"/>
      </rPr>
      <t>2</t>
    </r>
    <r>
      <rPr>
        <sz val="11"/>
        <rFont val="方正仿宋_GBK"/>
        <family val="4"/>
      </rPr>
      <t>）组织笔试的：考试考核总成绩</t>
    </r>
    <r>
      <rPr>
        <sz val="11"/>
        <rFont val="Times New Roman"/>
        <family val="1"/>
      </rPr>
      <t>=</t>
    </r>
    <r>
      <rPr>
        <sz val="11"/>
        <rFont val="方正仿宋_GBK"/>
        <family val="4"/>
      </rPr>
      <t>笔试成绩</t>
    </r>
    <r>
      <rPr>
        <sz val="11"/>
        <rFont val="Times New Roman"/>
        <family val="1"/>
      </rPr>
      <t>×50%+</t>
    </r>
    <r>
      <rPr>
        <sz val="11"/>
        <rFont val="方正仿宋_GBK"/>
        <family val="4"/>
      </rPr>
      <t>面试成绩</t>
    </r>
    <r>
      <rPr>
        <sz val="11"/>
        <rFont val="Times New Roman"/>
        <family val="1"/>
      </rPr>
      <t>×50%</t>
    </r>
    <r>
      <rPr>
        <sz val="11"/>
        <rFont val="方正仿宋_GBK"/>
        <family val="4"/>
      </rPr>
      <t>。考试考核总成绩采取百分制计算，四舍五入后精确到小数点后两位数。</t>
    </r>
    <r>
      <rPr>
        <sz val="11"/>
        <rFont val="Times New Roman"/>
        <family val="1"/>
      </rPr>
      <t xml:space="preserve">
     2.</t>
    </r>
    <r>
      <rPr>
        <sz val="11"/>
        <rFont val="方正仿宋_GBK"/>
        <family val="4"/>
      </rPr>
      <t>面试成绩未达到</t>
    </r>
    <r>
      <rPr>
        <sz val="11"/>
        <rFont val="Times New Roman"/>
        <family val="1"/>
      </rPr>
      <t>60</t>
    </r>
    <r>
      <rPr>
        <sz val="11"/>
        <rFont val="方正仿宋_GBK"/>
        <family val="4"/>
      </rPr>
      <t>分者，以及未能形成有效竞争（即竞争比例低于</t>
    </r>
    <r>
      <rPr>
        <sz val="11"/>
        <rFont val="Times New Roman"/>
        <family val="1"/>
      </rPr>
      <t>2:1</t>
    </r>
    <r>
      <rPr>
        <sz val="11"/>
        <rFont val="方正仿宋_GBK"/>
        <family val="4"/>
      </rPr>
      <t>）的岗位考生面试成绩未达到</t>
    </r>
    <r>
      <rPr>
        <sz val="11"/>
        <rFont val="Times New Roman"/>
        <family val="1"/>
      </rPr>
      <t>70</t>
    </r>
    <r>
      <rPr>
        <sz val="11"/>
        <rFont val="方正仿宋_GBK"/>
        <family val="4"/>
      </rPr>
      <t>分者，不得确定为体检人选。</t>
    </r>
    <r>
      <rPr>
        <sz val="11"/>
        <rFont val="Times New Roman"/>
        <family val="1"/>
      </rPr>
      <t xml:space="preserve">
     3.</t>
    </r>
    <r>
      <rPr>
        <sz val="11"/>
        <rFont val="方正仿宋_GBK"/>
        <family val="4"/>
      </rPr>
      <t>根据总成绩从高到低确定拟签约人选。若总成绩出现并列时，则依次按学历、专业技能测试成绩、综合面试成绩、笔试成绩确定进入拟签约人选。如仍相同，则组织加试，以加试成绩高者优先，加试方式由大渡口区人力社保局商招聘单位主管部门确定。</t>
    </r>
  </si>
  <si>
    <r>
      <rPr>
        <sz val="16"/>
        <color indexed="8"/>
        <rFont val="方正小标宋_GBK"/>
        <family val="4"/>
      </rPr>
      <t>大渡口区</t>
    </r>
    <r>
      <rPr>
        <sz val="16"/>
        <color indexed="8"/>
        <rFont val="Times New Roman"/>
        <family val="1"/>
      </rPr>
      <t>2021</t>
    </r>
    <r>
      <rPr>
        <sz val="16"/>
        <color indexed="8"/>
        <rFont val="方正小标宋_GBK"/>
        <family val="4"/>
      </rPr>
      <t>年面向</t>
    </r>
    <r>
      <rPr>
        <sz val="16"/>
        <color indexed="8"/>
        <rFont val="Times New Roman"/>
        <family val="1"/>
      </rPr>
      <t>2022</t>
    </r>
    <r>
      <rPr>
        <sz val="16"/>
        <color indexed="8"/>
        <rFont val="方正小标宋_GBK"/>
        <family val="4"/>
      </rPr>
      <t>年应届高校毕业生公开招聘教育事业单位工作人员笔试、面试和总成绩公布表</t>
    </r>
    <r>
      <rPr>
        <sz val="16"/>
        <color indexed="8"/>
        <rFont val="Times New Roman"/>
        <family val="1"/>
      </rPr>
      <t xml:space="preserve">
</t>
    </r>
    <r>
      <rPr>
        <sz val="16"/>
        <color indexed="8"/>
        <rFont val="方正小标宋_GBK"/>
        <family val="4"/>
      </rPr>
      <t>（第二组）</t>
    </r>
  </si>
  <si>
    <r>
      <t xml:space="preserve">    </t>
    </r>
    <r>
      <rPr>
        <sz val="11"/>
        <rFont val="方正仿宋_GBK"/>
        <family val="4"/>
      </rPr>
      <t>根据《大渡口区</t>
    </r>
    <r>
      <rPr>
        <sz val="11"/>
        <rFont val="Times New Roman"/>
        <family val="1"/>
      </rPr>
      <t>2021</t>
    </r>
    <r>
      <rPr>
        <sz val="11"/>
        <rFont val="方正仿宋_GBK"/>
        <family val="4"/>
      </rPr>
      <t>年面向</t>
    </r>
    <r>
      <rPr>
        <sz val="11"/>
        <rFont val="Times New Roman"/>
        <family val="1"/>
      </rPr>
      <t>2022</t>
    </r>
    <r>
      <rPr>
        <sz val="11"/>
        <rFont val="方正仿宋_GBK"/>
        <family val="4"/>
      </rPr>
      <t>年应届高校毕业生公开招聘教育事业单位工作人员简章》规定，组织开展了笔试、面试工作，并认真履行监督职责。现将</t>
    </r>
    <r>
      <rPr>
        <u val="single"/>
        <sz val="11"/>
        <rFont val="Times New Roman"/>
        <family val="1"/>
      </rPr>
      <t>18</t>
    </r>
    <r>
      <rPr>
        <sz val="11"/>
        <rFont val="方正仿宋_GBK"/>
        <family val="4"/>
      </rPr>
      <t>名面试人员的各项成绩公布如下：</t>
    </r>
  </si>
  <si>
    <r>
      <rPr>
        <sz val="11"/>
        <rFont val="方正仿宋_GBK"/>
        <family val="4"/>
      </rPr>
      <t>大渡口区钰鑫小学校</t>
    </r>
  </si>
  <si>
    <r>
      <rPr>
        <sz val="11"/>
        <rFont val="方正仿宋_GBK"/>
        <family val="4"/>
      </rPr>
      <t>语文教师</t>
    </r>
  </si>
  <si>
    <r>
      <rPr>
        <sz val="11"/>
        <color indexed="8"/>
        <rFont val="方正仿宋_GBK"/>
        <family val="4"/>
      </rPr>
      <t>吴杰</t>
    </r>
  </si>
  <si>
    <r>
      <rPr>
        <sz val="11"/>
        <color indexed="8"/>
        <rFont val="方正仿宋_GBK"/>
        <family val="4"/>
      </rPr>
      <t>邬春芳</t>
    </r>
  </si>
  <si>
    <r>
      <rPr>
        <sz val="11"/>
        <color indexed="8"/>
        <rFont val="方正仿宋_GBK"/>
        <family val="4"/>
      </rPr>
      <t>大渡口区钢花小学</t>
    </r>
  </si>
  <si>
    <r>
      <rPr>
        <sz val="11"/>
        <color indexed="8"/>
        <rFont val="方正仿宋_GBK"/>
        <family val="4"/>
      </rPr>
      <t>肖静琳</t>
    </r>
  </si>
  <si>
    <r>
      <rPr>
        <sz val="11"/>
        <color indexed="8"/>
        <rFont val="方正仿宋_GBK"/>
        <family val="4"/>
      </rPr>
      <t>王宇</t>
    </r>
  </si>
  <si>
    <r>
      <rPr>
        <sz val="11"/>
        <color indexed="8"/>
        <rFont val="方正仿宋_GBK"/>
        <family val="4"/>
      </rPr>
      <t>大渡口区实验小学</t>
    </r>
  </si>
  <si>
    <r>
      <rPr>
        <sz val="11"/>
        <color indexed="8"/>
        <rFont val="方正仿宋_GBK"/>
        <family val="4"/>
      </rPr>
      <t>徐秋怡</t>
    </r>
  </si>
  <si>
    <r>
      <rPr>
        <sz val="11"/>
        <color indexed="8"/>
        <rFont val="方正仿宋_GBK"/>
        <family val="4"/>
      </rPr>
      <t>王珈瑞</t>
    </r>
  </si>
  <si>
    <r>
      <rPr>
        <sz val="11"/>
        <color indexed="8"/>
        <rFont val="方正仿宋_GBK"/>
        <family val="4"/>
      </rPr>
      <t>龙燕</t>
    </r>
  </si>
  <si>
    <r>
      <rPr>
        <sz val="11"/>
        <color indexed="8"/>
        <rFont val="方正仿宋_GBK"/>
        <family val="4"/>
      </rPr>
      <t>杜韵宇</t>
    </r>
  </si>
  <si>
    <r>
      <rPr>
        <sz val="11"/>
        <color indexed="8"/>
        <rFont val="方正仿宋_GBK"/>
        <family val="4"/>
      </rPr>
      <t>张莹莹</t>
    </r>
  </si>
  <si>
    <r>
      <rPr>
        <sz val="11"/>
        <color indexed="8"/>
        <rFont val="方正仿宋_GBK"/>
        <family val="4"/>
      </rPr>
      <t>袁晓花</t>
    </r>
  </si>
  <si>
    <r>
      <rPr>
        <sz val="11"/>
        <color indexed="8"/>
        <rFont val="方正仿宋_GBK"/>
        <family val="4"/>
      </rPr>
      <t>罗巧</t>
    </r>
  </si>
  <si>
    <r>
      <rPr>
        <sz val="11"/>
        <color indexed="8"/>
        <rFont val="方正仿宋_GBK"/>
        <family val="4"/>
      </rPr>
      <t>谭燕</t>
    </r>
  </si>
  <si>
    <r>
      <rPr>
        <sz val="11"/>
        <color indexed="8"/>
        <rFont val="方正仿宋_GBK"/>
        <family val="4"/>
      </rPr>
      <t>王诗涵</t>
    </r>
  </si>
  <si>
    <r>
      <rPr>
        <sz val="11"/>
        <color indexed="8"/>
        <rFont val="方正仿宋_GBK"/>
        <family val="4"/>
      </rPr>
      <t>周冰璇</t>
    </r>
  </si>
  <si>
    <r>
      <rPr>
        <sz val="11"/>
        <color indexed="8"/>
        <rFont val="方正仿宋_GBK"/>
        <family val="4"/>
      </rPr>
      <t>谭娇</t>
    </r>
  </si>
  <si>
    <r>
      <rPr>
        <sz val="11"/>
        <color indexed="8"/>
        <rFont val="方正仿宋_GBK"/>
        <family val="4"/>
      </rPr>
      <t>吴梦涵</t>
    </r>
  </si>
  <si>
    <r>
      <rPr>
        <sz val="11"/>
        <color indexed="8"/>
        <rFont val="方正仿宋_GBK"/>
        <family val="4"/>
      </rPr>
      <t>李敏</t>
    </r>
  </si>
  <si>
    <r>
      <rPr>
        <sz val="11"/>
        <color indexed="8"/>
        <rFont val="方正仿宋_GBK"/>
        <family val="4"/>
      </rPr>
      <t>吴新玥</t>
    </r>
  </si>
  <si>
    <r>
      <rPr>
        <sz val="16"/>
        <color indexed="8"/>
        <rFont val="方正小标宋_GBK"/>
        <family val="4"/>
      </rPr>
      <t>大渡口区</t>
    </r>
    <r>
      <rPr>
        <sz val="16"/>
        <color indexed="8"/>
        <rFont val="Times New Roman"/>
        <family val="1"/>
      </rPr>
      <t>2021</t>
    </r>
    <r>
      <rPr>
        <sz val="16"/>
        <color indexed="8"/>
        <rFont val="方正小标宋_GBK"/>
        <family val="4"/>
      </rPr>
      <t>年面向</t>
    </r>
    <r>
      <rPr>
        <sz val="16"/>
        <color indexed="8"/>
        <rFont val="Times New Roman"/>
        <family val="1"/>
      </rPr>
      <t>2022</t>
    </r>
    <r>
      <rPr>
        <sz val="16"/>
        <color indexed="8"/>
        <rFont val="方正小标宋_GBK"/>
        <family val="4"/>
      </rPr>
      <t>年应届高校毕业生公开招聘教育事业单位工作人员笔试、面试和总成绩公布表</t>
    </r>
    <r>
      <rPr>
        <sz val="16"/>
        <color indexed="8"/>
        <rFont val="Times New Roman"/>
        <family val="1"/>
      </rPr>
      <t xml:space="preserve">
</t>
    </r>
    <r>
      <rPr>
        <sz val="16"/>
        <color indexed="8"/>
        <rFont val="方正小标宋_GBK"/>
        <family val="4"/>
      </rPr>
      <t>（第三组）</t>
    </r>
  </si>
  <si>
    <r>
      <t xml:space="preserve">    </t>
    </r>
    <r>
      <rPr>
        <sz val="11"/>
        <rFont val="方正仿宋_GBK"/>
        <family val="4"/>
      </rPr>
      <t>根据《大渡口区</t>
    </r>
    <r>
      <rPr>
        <sz val="11"/>
        <rFont val="Times New Roman"/>
        <family val="1"/>
      </rPr>
      <t>2021</t>
    </r>
    <r>
      <rPr>
        <sz val="11"/>
        <rFont val="方正仿宋_GBK"/>
        <family val="4"/>
      </rPr>
      <t>年面向</t>
    </r>
    <r>
      <rPr>
        <sz val="11"/>
        <rFont val="Times New Roman"/>
        <family val="1"/>
      </rPr>
      <t>2022</t>
    </r>
    <r>
      <rPr>
        <sz val="11"/>
        <rFont val="方正仿宋_GBK"/>
        <family val="4"/>
      </rPr>
      <t>年应届高校毕业生公开招聘教育事业单位工作人员简章》规定，组织开展了笔试、面试工作，并认真履行监督职责。现将</t>
    </r>
    <r>
      <rPr>
        <u val="single"/>
        <sz val="11"/>
        <rFont val="Times New Roman"/>
        <family val="1"/>
      </rPr>
      <t>19</t>
    </r>
    <r>
      <rPr>
        <sz val="11"/>
        <rFont val="方正仿宋_GBK"/>
        <family val="4"/>
      </rPr>
      <t>名面试人员的各项成绩公布如下：</t>
    </r>
  </si>
  <si>
    <r>
      <rPr>
        <sz val="11"/>
        <color indexed="8"/>
        <rFont val="方正仿宋_GBK"/>
        <family val="4"/>
      </rPr>
      <t>大渡口区新工小学</t>
    </r>
  </si>
  <si>
    <r>
      <rPr>
        <sz val="11"/>
        <color indexed="8"/>
        <rFont val="方正仿宋_GBK"/>
        <family val="4"/>
      </rPr>
      <t>贺骄</t>
    </r>
  </si>
  <si>
    <r>
      <rPr>
        <sz val="11"/>
        <color indexed="8"/>
        <rFont val="方正仿宋_GBK"/>
        <family val="4"/>
      </rPr>
      <t>赵丹</t>
    </r>
  </si>
  <si>
    <r>
      <rPr>
        <sz val="11"/>
        <color indexed="8"/>
        <rFont val="方正仿宋_GBK"/>
        <family val="4"/>
      </rPr>
      <t>尹琪</t>
    </r>
  </si>
  <si>
    <r>
      <rPr>
        <sz val="11"/>
        <color indexed="8"/>
        <rFont val="方正仿宋_GBK"/>
        <family val="4"/>
      </rPr>
      <t>袁文</t>
    </r>
  </si>
  <si>
    <r>
      <rPr>
        <sz val="11"/>
        <color indexed="8"/>
        <rFont val="方正仿宋_GBK"/>
        <family val="4"/>
      </rPr>
      <t>陈代英</t>
    </r>
  </si>
  <si>
    <r>
      <rPr>
        <sz val="11"/>
        <color indexed="8"/>
        <rFont val="方正仿宋_GBK"/>
        <family val="4"/>
      </rPr>
      <t>大渡口区育才小学</t>
    </r>
  </si>
  <si>
    <r>
      <rPr>
        <sz val="11"/>
        <color indexed="8"/>
        <rFont val="方正仿宋_GBK"/>
        <family val="4"/>
      </rPr>
      <t>邓茗方</t>
    </r>
  </si>
  <si>
    <r>
      <rPr>
        <sz val="11"/>
        <rFont val="方正仿宋_GBK"/>
        <family val="4"/>
      </rPr>
      <t>缺考</t>
    </r>
  </si>
  <si>
    <r>
      <rPr>
        <sz val="11"/>
        <color indexed="8"/>
        <rFont val="方正仿宋_GBK"/>
        <family val="4"/>
      </rPr>
      <t>黎丹</t>
    </r>
  </si>
  <si>
    <r>
      <rPr>
        <sz val="11"/>
        <color indexed="8"/>
        <rFont val="方正仿宋_GBK"/>
        <family val="4"/>
      </rPr>
      <t>罗岭岚</t>
    </r>
  </si>
  <si>
    <r>
      <rPr>
        <sz val="11"/>
        <color indexed="8"/>
        <rFont val="方正仿宋_GBK"/>
        <family val="4"/>
      </rPr>
      <t>王欢</t>
    </r>
  </si>
  <si>
    <r>
      <rPr>
        <sz val="11"/>
        <color indexed="8"/>
        <rFont val="方正仿宋_GBK"/>
        <family val="4"/>
      </rPr>
      <t>曾婵娟</t>
    </r>
  </si>
  <si>
    <r>
      <rPr>
        <sz val="11"/>
        <color indexed="8"/>
        <rFont val="方正仿宋_GBK"/>
        <family val="4"/>
      </rPr>
      <t>邓小庆</t>
    </r>
  </si>
  <si>
    <r>
      <rPr>
        <sz val="11"/>
        <color indexed="8"/>
        <rFont val="方正仿宋_GBK"/>
        <family val="4"/>
      </rPr>
      <t>刘欢</t>
    </r>
  </si>
  <si>
    <r>
      <rPr>
        <sz val="11"/>
        <color indexed="8"/>
        <rFont val="方正仿宋_GBK"/>
        <family val="4"/>
      </rPr>
      <t>徐若昀</t>
    </r>
  </si>
  <si>
    <r>
      <rPr>
        <sz val="11"/>
        <color indexed="8"/>
        <rFont val="方正仿宋_GBK"/>
        <family val="4"/>
      </rPr>
      <t>张议文</t>
    </r>
  </si>
  <si>
    <r>
      <rPr>
        <sz val="11"/>
        <color indexed="8"/>
        <rFont val="方正仿宋_GBK"/>
        <family val="4"/>
      </rPr>
      <t>李雪</t>
    </r>
  </si>
  <si>
    <r>
      <rPr>
        <sz val="11"/>
        <color indexed="8"/>
        <rFont val="方正仿宋_GBK"/>
        <family val="4"/>
      </rPr>
      <t>黎圣超</t>
    </r>
  </si>
  <si>
    <r>
      <rPr>
        <sz val="11"/>
        <color indexed="8"/>
        <rFont val="方正仿宋_GBK"/>
        <family val="4"/>
      </rPr>
      <t>段进怡</t>
    </r>
  </si>
  <si>
    <r>
      <rPr>
        <sz val="11"/>
        <color indexed="8"/>
        <rFont val="方正仿宋_GBK"/>
        <family val="4"/>
      </rPr>
      <t>陈小渝</t>
    </r>
  </si>
  <si>
    <r>
      <rPr>
        <sz val="11"/>
        <color indexed="8"/>
        <rFont val="方正仿宋_GBK"/>
        <family val="4"/>
      </rPr>
      <t>朱成冬</t>
    </r>
  </si>
  <si>
    <r>
      <rPr>
        <sz val="16"/>
        <color indexed="8"/>
        <rFont val="方正小标宋_GBK"/>
        <family val="4"/>
      </rPr>
      <t>大渡口区</t>
    </r>
    <r>
      <rPr>
        <sz val="16"/>
        <color indexed="8"/>
        <rFont val="Times New Roman"/>
        <family val="1"/>
      </rPr>
      <t>2021</t>
    </r>
    <r>
      <rPr>
        <sz val="16"/>
        <color indexed="8"/>
        <rFont val="方正小标宋_GBK"/>
        <family val="4"/>
      </rPr>
      <t>年面向</t>
    </r>
    <r>
      <rPr>
        <sz val="16"/>
        <color indexed="8"/>
        <rFont val="Times New Roman"/>
        <family val="1"/>
      </rPr>
      <t>2022</t>
    </r>
    <r>
      <rPr>
        <sz val="16"/>
        <color indexed="8"/>
        <rFont val="方正小标宋_GBK"/>
        <family val="4"/>
      </rPr>
      <t>年应届高校毕业生公开招聘教育事业单位工作人员笔试、面试和总成绩公布表</t>
    </r>
    <r>
      <rPr>
        <sz val="16"/>
        <color indexed="8"/>
        <rFont val="Times New Roman"/>
        <family val="1"/>
      </rPr>
      <t xml:space="preserve">
</t>
    </r>
    <r>
      <rPr>
        <sz val="16"/>
        <color indexed="8"/>
        <rFont val="方正小标宋_GBK"/>
        <family val="4"/>
      </rPr>
      <t>（第四组）</t>
    </r>
  </si>
  <si>
    <r>
      <t xml:space="preserve">    </t>
    </r>
    <r>
      <rPr>
        <sz val="11"/>
        <rFont val="方正仿宋_GBK"/>
        <family val="4"/>
      </rPr>
      <t>根据《大渡口区</t>
    </r>
    <r>
      <rPr>
        <sz val="11"/>
        <rFont val="Times New Roman"/>
        <family val="1"/>
      </rPr>
      <t>2021</t>
    </r>
    <r>
      <rPr>
        <sz val="11"/>
        <rFont val="方正仿宋_GBK"/>
        <family val="4"/>
      </rPr>
      <t>年面向</t>
    </r>
    <r>
      <rPr>
        <sz val="11"/>
        <rFont val="Times New Roman"/>
        <family val="1"/>
      </rPr>
      <t>2022</t>
    </r>
    <r>
      <rPr>
        <sz val="11"/>
        <rFont val="方正仿宋_GBK"/>
        <family val="4"/>
      </rPr>
      <t>年应届高校毕业生公开招聘教育事业单位工作人员简章》规定，组织开展了笔试、面试工作，并认真履行监督职责。现将</t>
    </r>
    <r>
      <rPr>
        <u val="single"/>
        <sz val="11"/>
        <rFont val="Times New Roman"/>
        <family val="1"/>
      </rPr>
      <t>22</t>
    </r>
    <r>
      <rPr>
        <sz val="11"/>
        <rFont val="方正仿宋_GBK"/>
        <family val="4"/>
      </rPr>
      <t>名面试人员的各项成绩公布如下：</t>
    </r>
  </si>
  <si>
    <r>
      <rPr>
        <sz val="11"/>
        <rFont val="方正仿宋_GBK"/>
        <family val="4"/>
      </rPr>
      <t>数学教师</t>
    </r>
  </si>
  <si>
    <r>
      <rPr>
        <sz val="11"/>
        <color indexed="8"/>
        <rFont val="方正仿宋_GBK"/>
        <family val="4"/>
      </rPr>
      <t>万小燕</t>
    </r>
  </si>
  <si>
    <r>
      <rPr>
        <sz val="11"/>
        <color indexed="8"/>
        <rFont val="方正仿宋_GBK"/>
        <family val="4"/>
      </rPr>
      <t>曹熠璇</t>
    </r>
  </si>
  <si>
    <r>
      <rPr>
        <sz val="11"/>
        <color indexed="8"/>
        <rFont val="方正仿宋_GBK"/>
        <family val="4"/>
      </rPr>
      <t>何潇月</t>
    </r>
  </si>
  <si>
    <r>
      <rPr>
        <sz val="11"/>
        <color indexed="8"/>
        <rFont val="方正仿宋_GBK"/>
        <family val="4"/>
      </rPr>
      <t>梁焕超</t>
    </r>
  </si>
  <si>
    <r>
      <rPr>
        <sz val="11"/>
        <color indexed="8"/>
        <rFont val="方正仿宋_GBK"/>
        <family val="4"/>
      </rPr>
      <t>谭慧淋</t>
    </r>
  </si>
  <si>
    <r>
      <rPr>
        <sz val="11"/>
        <color indexed="8"/>
        <rFont val="方正仿宋_GBK"/>
        <family val="4"/>
      </rPr>
      <t>任世航</t>
    </r>
  </si>
  <si>
    <r>
      <rPr>
        <sz val="11"/>
        <color indexed="8"/>
        <rFont val="方正仿宋_GBK"/>
        <family val="4"/>
      </rPr>
      <t>重庆市茄子溪中学</t>
    </r>
  </si>
  <si>
    <r>
      <rPr>
        <sz val="11"/>
        <color indexed="8"/>
        <rFont val="方正仿宋_GBK"/>
        <family val="4"/>
      </rPr>
      <t>数学教师</t>
    </r>
  </si>
  <si>
    <r>
      <rPr>
        <sz val="11"/>
        <color indexed="8"/>
        <rFont val="方正仿宋_GBK"/>
        <family val="4"/>
      </rPr>
      <t>彭睿祺</t>
    </r>
  </si>
  <si>
    <r>
      <rPr>
        <sz val="11"/>
        <color indexed="8"/>
        <rFont val="方正仿宋_GBK"/>
        <family val="4"/>
      </rPr>
      <t>张芹</t>
    </r>
  </si>
  <si>
    <r>
      <rPr>
        <sz val="11"/>
        <color indexed="8"/>
        <rFont val="方正仿宋_GBK"/>
        <family val="4"/>
      </rPr>
      <t>冉芫园</t>
    </r>
  </si>
  <si>
    <r>
      <rPr>
        <sz val="11"/>
        <color indexed="8"/>
        <rFont val="方正仿宋_GBK"/>
        <family val="4"/>
      </rPr>
      <t>邹小林</t>
    </r>
  </si>
  <si>
    <r>
      <rPr>
        <sz val="11"/>
        <color indexed="8"/>
        <rFont val="方正仿宋_GBK"/>
        <family val="4"/>
      </rPr>
      <t>郑秋燕</t>
    </r>
  </si>
  <si>
    <r>
      <rPr>
        <sz val="11"/>
        <color indexed="8"/>
        <rFont val="方正仿宋_GBK"/>
        <family val="4"/>
      </rPr>
      <t>重庆市第九十五初级中学校</t>
    </r>
  </si>
  <si>
    <r>
      <rPr>
        <sz val="11"/>
        <color indexed="8"/>
        <rFont val="方正仿宋_GBK"/>
        <family val="4"/>
      </rPr>
      <t>邓发</t>
    </r>
  </si>
  <si>
    <r>
      <rPr>
        <sz val="11"/>
        <color indexed="8"/>
        <rFont val="方正仿宋_GBK"/>
        <family val="4"/>
      </rPr>
      <t>向海兰</t>
    </r>
  </si>
  <si>
    <r>
      <rPr>
        <sz val="11"/>
        <color indexed="8"/>
        <rFont val="方正仿宋_GBK"/>
        <family val="4"/>
      </rPr>
      <t>成峰</t>
    </r>
  </si>
  <si>
    <r>
      <rPr>
        <sz val="11"/>
        <color indexed="8"/>
        <rFont val="方正仿宋_GBK"/>
        <family val="4"/>
      </rPr>
      <t>马金凤</t>
    </r>
  </si>
  <si>
    <r>
      <rPr>
        <sz val="11"/>
        <color indexed="8"/>
        <rFont val="方正仿宋_GBK"/>
        <family val="4"/>
      </rPr>
      <t>大渡口区钰鑫小学校</t>
    </r>
  </si>
  <si>
    <r>
      <rPr>
        <sz val="11"/>
        <color indexed="8"/>
        <rFont val="方正仿宋_GBK"/>
        <family val="4"/>
      </rPr>
      <t>刘渊</t>
    </r>
  </si>
  <si>
    <r>
      <rPr>
        <sz val="11"/>
        <color indexed="8"/>
        <rFont val="方正仿宋_GBK"/>
        <family val="4"/>
      </rPr>
      <t>叶思贝</t>
    </r>
  </si>
  <si>
    <r>
      <rPr>
        <sz val="11"/>
        <color indexed="8"/>
        <rFont val="方正仿宋_GBK"/>
        <family val="4"/>
      </rPr>
      <t>程里会</t>
    </r>
  </si>
  <si>
    <r>
      <rPr>
        <sz val="11"/>
        <color indexed="8"/>
        <rFont val="方正仿宋_GBK"/>
        <family val="4"/>
      </rPr>
      <t>刘宴</t>
    </r>
  </si>
  <si>
    <r>
      <rPr>
        <sz val="11"/>
        <color indexed="8"/>
        <rFont val="方正仿宋_GBK"/>
        <family val="4"/>
      </rPr>
      <t>左瑞雪</t>
    </r>
  </si>
  <si>
    <r>
      <rPr>
        <sz val="11"/>
        <color indexed="8"/>
        <rFont val="方正仿宋_GBK"/>
        <family val="4"/>
      </rPr>
      <t>汪山青</t>
    </r>
  </si>
  <si>
    <r>
      <rPr>
        <sz val="11"/>
        <color indexed="8"/>
        <rFont val="方正仿宋_GBK"/>
        <family val="4"/>
      </rPr>
      <t>张颖</t>
    </r>
  </si>
  <si>
    <r>
      <rPr>
        <sz val="16"/>
        <color indexed="8"/>
        <rFont val="方正小标宋_GBK"/>
        <family val="4"/>
      </rPr>
      <t>大渡口区</t>
    </r>
    <r>
      <rPr>
        <sz val="16"/>
        <color indexed="8"/>
        <rFont val="Times New Roman"/>
        <family val="1"/>
      </rPr>
      <t>2021</t>
    </r>
    <r>
      <rPr>
        <sz val="16"/>
        <color indexed="8"/>
        <rFont val="方正小标宋_GBK"/>
        <family val="4"/>
      </rPr>
      <t>年面向</t>
    </r>
    <r>
      <rPr>
        <sz val="16"/>
        <color indexed="8"/>
        <rFont val="Times New Roman"/>
        <family val="1"/>
      </rPr>
      <t>2022</t>
    </r>
    <r>
      <rPr>
        <sz val="16"/>
        <color indexed="8"/>
        <rFont val="方正小标宋_GBK"/>
        <family val="4"/>
      </rPr>
      <t>年应届高校毕业生公开招聘教育事业单位工作人员笔试、面试和总成绩公布表</t>
    </r>
    <r>
      <rPr>
        <sz val="16"/>
        <color indexed="8"/>
        <rFont val="Times New Roman"/>
        <family val="1"/>
      </rPr>
      <t xml:space="preserve">
</t>
    </r>
    <r>
      <rPr>
        <sz val="16"/>
        <color indexed="8"/>
        <rFont val="方正小标宋_GBK"/>
        <family val="4"/>
      </rPr>
      <t>（第五组）</t>
    </r>
  </si>
  <si>
    <r>
      <rPr>
        <sz val="11"/>
        <color indexed="8"/>
        <rFont val="方正仿宋_GBK"/>
        <family val="4"/>
      </rPr>
      <t>物理教师</t>
    </r>
  </si>
  <si>
    <r>
      <rPr>
        <sz val="11"/>
        <color indexed="8"/>
        <rFont val="方正仿宋_GBK"/>
        <family val="4"/>
      </rPr>
      <t>寇虹</t>
    </r>
  </si>
  <si>
    <r>
      <rPr>
        <sz val="11"/>
        <color indexed="8"/>
        <rFont val="方正仿宋_GBK"/>
        <family val="4"/>
      </rPr>
      <t>周婷</t>
    </r>
  </si>
  <si>
    <r>
      <rPr>
        <sz val="11"/>
        <color indexed="8"/>
        <rFont val="方正仿宋_GBK"/>
        <family val="4"/>
      </rPr>
      <t>刘钢</t>
    </r>
  </si>
  <si>
    <r>
      <rPr>
        <sz val="11"/>
        <color indexed="8"/>
        <rFont val="方正仿宋_GBK"/>
        <family val="4"/>
      </rPr>
      <t>封雨</t>
    </r>
  </si>
  <si>
    <r>
      <rPr>
        <sz val="11"/>
        <color indexed="8"/>
        <rFont val="方正仿宋_GBK"/>
        <family val="4"/>
      </rPr>
      <t>张莹</t>
    </r>
  </si>
  <si>
    <r>
      <rPr>
        <sz val="11"/>
        <color indexed="8"/>
        <rFont val="方正仿宋_GBK"/>
        <family val="4"/>
      </rPr>
      <t>汪梦雅</t>
    </r>
  </si>
  <si>
    <r>
      <rPr>
        <sz val="11"/>
        <color indexed="8"/>
        <rFont val="方正仿宋_GBK"/>
        <family val="4"/>
      </rPr>
      <t>张霞</t>
    </r>
  </si>
  <si>
    <r>
      <rPr>
        <sz val="11"/>
        <color indexed="8"/>
        <rFont val="方正仿宋_GBK"/>
        <family val="4"/>
      </rPr>
      <t>田春</t>
    </r>
  </si>
  <si>
    <r>
      <rPr>
        <sz val="11"/>
        <color indexed="8"/>
        <rFont val="方正仿宋_GBK"/>
        <family val="4"/>
      </rPr>
      <t>邓雪娇</t>
    </r>
  </si>
  <si>
    <r>
      <rPr>
        <sz val="11"/>
        <color indexed="8"/>
        <rFont val="方正仿宋_GBK"/>
        <family val="4"/>
      </rPr>
      <t>重庆市长征学校</t>
    </r>
  </si>
  <si>
    <r>
      <rPr>
        <sz val="11"/>
        <color indexed="8"/>
        <rFont val="方正仿宋_GBK"/>
        <family val="4"/>
      </rPr>
      <t>程琪</t>
    </r>
  </si>
  <si>
    <r>
      <rPr>
        <sz val="11"/>
        <color indexed="8"/>
        <rFont val="方正仿宋_GBK"/>
        <family val="4"/>
      </rPr>
      <t>文浩</t>
    </r>
  </si>
  <si>
    <r>
      <rPr>
        <sz val="11"/>
        <color indexed="8"/>
        <rFont val="方正仿宋_GBK"/>
        <family val="4"/>
      </rPr>
      <t>周雨婷</t>
    </r>
  </si>
  <si>
    <r>
      <rPr>
        <sz val="11"/>
        <color indexed="8"/>
        <rFont val="方正仿宋_GBK"/>
        <family val="4"/>
      </rPr>
      <t>生物教师</t>
    </r>
  </si>
  <si>
    <r>
      <rPr>
        <sz val="11"/>
        <color indexed="8"/>
        <rFont val="方正仿宋_GBK"/>
        <family val="4"/>
      </rPr>
      <t>叶茜</t>
    </r>
  </si>
  <si>
    <r>
      <rPr>
        <sz val="11"/>
        <color indexed="8"/>
        <rFont val="方正仿宋_GBK"/>
        <family val="4"/>
      </rPr>
      <t>贺艳丽</t>
    </r>
  </si>
  <si>
    <r>
      <rPr>
        <sz val="11"/>
        <color indexed="8"/>
        <rFont val="方正仿宋_GBK"/>
        <family val="4"/>
      </rPr>
      <t>吴亚男</t>
    </r>
  </si>
  <si>
    <r>
      <rPr>
        <sz val="11"/>
        <color indexed="8"/>
        <rFont val="方正仿宋_GBK"/>
        <family val="4"/>
      </rPr>
      <t>何萌</t>
    </r>
  </si>
  <si>
    <r>
      <rPr>
        <sz val="11"/>
        <color indexed="8"/>
        <rFont val="方正仿宋_GBK"/>
        <family val="4"/>
      </rPr>
      <t>何书晗</t>
    </r>
  </si>
  <si>
    <r>
      <rPr>
        <sz val="11"/>
        <color indexed="8"/>
        <rFont val="方正仿宋_GBK"/>
        <family val="4"/>
      </rPr>
      <t>大渡口区马王小学</t>
    </r>
  </si>
  <si>
    <r>
      <rPr>
        <sz val="11"/>
        <color indexed="8"/>
        <rFont val="方正仿宋_GBK"/>
        <family val="4"/>
      </rPr>
      <t>科学教师</t>
    </r>
  </si>
  <si>
    <r>
      <rPr>
        <sz val="11"/>
        <color indexed="8"/>
        <rFont val="方正仿宋_GBK"/>
        <family val="4"/>
      </rPr>
      <t>古周芸</t>
    </r>
  </si>
  <si>
    <r>
      <rPr>
        <sz val="11"/>
        <color indexed="8"/>
        <rFont val="方正仿宋_GBK"/>
        <family val="4"/>
      </rPr>
      <t>刘秀娟</t>
    </r>
  </si>
  <si>
    <r>
      <rPr>
        <sz val="11"/>
        <color indexed="8"/>
        <rFont val="方正仿宋_GBK"/>
        <family val="4"/>
      </rPr>
      <t>魏诗祝</t>
    </r>
  </si>
  <si>
    <r>
      <rPr>
        <sz val="11"/>
        <color indexed="8"/>
        <rFont val="方正仿宋_GBK"/>
        <family val="4"/>
      </rPr>
      <t>程楠茜</t>
    </r>
  </si>
  <si>
    <r>
      <rPr>
        <sz val="11"/>
        <color indexed="8"/>
        <rFont val="方正仿宋_GBK"/>
        <family val="4"/>
      </rPr>
      <t>周雅曦</t>
    </r>
  </si>
  <si>
    <r>
      <rPr>
        <sz val="16"/>
        <color indexed="8"/>
        <rFont val="方正小标宋_GBK"/>
        <family val="4"/>
      </rPr>
      <t>大渡口区</t>
    </r>
    <r>
      <rPr>
        <sz val="16"/>
        <color indexed="8"/>
        <rFont val="Times New Roman"/>
        <family val="1"/>
      </rPr>
      <t>2021</t>
    </r>
    <r>
      <rPr>
        <sz val="16"/>
        <color indexed="8"/>
        <rFont val="方正小标宋_GBK"/>
        <family val="4"/>
      </rPr>
      <t>年面向</t>
    </r>
    <r>
      <rPr>
        <sz val="16"/>
        <color indexed="8"/>
        <rFont val="Times New Roman"/>
        <family val="1"/>
      </rPr>
      <t>2022</t>
    </r>
    <r>
      <rPr>
        <sz val="16"/>
        <color indexed="8"/>
        <rFont val="方正小标宋_GBK"/>
        <family val="4"/>
      </rPr>
      <t>年应届高校毕业生公开招聘教育事业单位工作人员笔试、面试和总成绩公布表</t>
    </r>
    <r>
      <rPr>
        <sz val="16"/>
        <color indexed="8"/>
        <rFont val="Times New Roman"/>
        <family val="1"/>
      </rPr>
      <t xml:space="preserve">
</t>
    </r>
    <r>
      <rPr>
        <sz val="16"/>
        <color indexed="8"/>
        <rFont val="方正小标宋_GBK"/>
        <family val="4"/>
      </rPr>
      <t>（第六组）</t>
    </r>
  </si>
  <si>
    <r>
      <rPr>
        <sz val="11"/>
        <rFont val="方正仿宋_GBK"/>
        <family val="4"/>
      </rPr>
      <t>重庆市旅游学校</t>
    </r>
  </si>
  <si>
    <r>
      <rPr>
        <sz val="11"/>
        <color indexed="8"/>
        <rFont val="方正仿宋_GBK"/>
        <family val="4"/>
      </rPr>
      <t>历史教师</t>
    </r>
  </si>
  <si>
    <r>
      <rPr>
        <sz val="11"/>
        <color indexed="8"/>
        <rFont val="方正仿宋_GBK"/>
        <family val="4"/>
      </rPr>
      <t>白尉</t>
    </r>
  </si>
  <si>
    <r>
      <rPr>
        <sz val="11"/>
        <color indexed="8"/>
        <rFont val="方正仿宋_GBK"/>
        <family val="4"/>
      </rPr>
      <t>刘芊</t>
    </r>
  </si>
  <si>
    <r>
      <rPr>
        <sz val="11"/>
        <color indexed="8"/>
        <rFont val="方正仿宋_GBK"/>
        <family val="4"/>
      </rPr>
      <t>陈宇</t>
    </r>
  </si>
  <si>
    <r>
      <rPr>
        <sz val="11"/>
        <color indexed="8"/>
        <rFont val="方正仿宋_GBK"/>
        <family val="4"/>
      </rPr>
      <t>李瑜玲</t>
    </r>
  </si>
  <si>
    <r>
      <rPr>
        <sz val="11"/>
        <color indexed="8"/>
        <rFont val="方正仿宋_GBK"/>
        <family val="4"/>
      </rPr>
      <t>陈籽忆</t>
    </r>
  </si>
  <si>
    <r>
      <rPr>
        <sz val="11"/>
        <color indexed="8"/>
        <rFont val="方正仿宋_GBK"/>
        <family val="4"/>
      </rPr>
      <t>岳秀银</t>
    </r>
  </si>
  <si>
    <r>
      <rPr>
        <sz val="11"/>
        <color indexed="8"/>
        <rFont val="方正仿宋_GBK"/>
        <family val="4"/>
      </rPr>
      <t>地理教师</t>
    </r>
  </si>
  <si>
    <r>
      <rPr>
        <sz val="11"/>
        <color indexed="8"/>
        <rFont val="方正仿宋_GBK"/>
        <family val="4"/>
      </rPr>
      <t>金海珍</t>
    </r>
  </si>
  <si>
    <r>
      <rPr>
        <sz val="11"/>
        <color indexed="8"/>
        <rFont val="方正仿宋_GBK"/>
        <family val="4"/>
      </rPr>
      <t>付越</t>
    </r>
  </si>
  <si>
    <r>
      <rPr>
        <sz val="11"/>
        <color indexed="8"/>
        <rFont val="方正仿宋_GBK"/>
        <family val="4"/>
      </rPr>
      <t>曾婉淳</t>
    </r>
  </si>
  <si>
    <r>
      <rPr>
        <sz val="11"/>
        <color indexed="8"/>
        <rFont val="方正仿宋_GBK"/>
        <family val="4"/>
      </rPr>
      <t>黄椿淑</t>
    </r>
  </si>
  <si>
    <r>
      <rPr>
        <sz val="11"/>
        <color indexed="8"/>
        <rFont val="方正仿宋_GBK"/>
        <family val="4"/>
      </rPr>
      <t>汤远航</t>
    </r>
  </si>
  <si>
    <r>
      <rPr>
        <sz val="11"/>
        <color indexed="8"/>
        <rFont val="方正仿宋_GBK"/>
        <family val="4"/>
      </rPr>
      <t>何君</t>
    </r>
  </si>
  <si>
    <r>
      <rPr>
        <sz val="11"/>
        <color indexed="8"/>
        <rFont val="方正仿宋_GBK"/>
        <family val="4"/>
      </rPr>
      <t>黄咏梅</t>
    </r>
  </si>
  <si>
    <r>
      <rPr>
        <sz val="11"/>
        <color indexed="8"/>
        <rFont val="方正仿宋_GBK"/>
        <family val="4"/>
      </rPr>
      <t>冉中银</t>
    </r>
  </si>
  <si>
    <r>
      <rPr>
        <sz val="11"/>
        <color indexed="8"/>
        <rFont val="方正仿宋_GBK"/>
        <family val="4"/>
      </rPr>
      <t>陈乾</t>
    </r>
  </si>
  <si>
    <r>
      <rPr>
        <sz val="11"/>
        <color indexed="8"/>
        <rFont val="方正仿宋_GBK"/>
        <family val="4"/>
      </rPr>
      <t>朱薪澜</t>
    </r>
  </si>
  <si>
    <r>
      <rPr>
        <sz val="11"/>
        <color indexed="8"/>
        <rFont val="方正仿宋_GBK"/>
        <family val="4"/>
      </rPr>
      <t>李珊珊</t>
    </r>
  </si>
  <si>
    <r>
      <rPr>
        <sz val="11"/>
        <color indexed="8"/>
        <rFont val="方正仿宋_GBK"/>
        <family val="4"/>
      </rPr>
      <t>王佳欣</t>
    </r>
  </si>
  <si>
    <t>备注：
     1.总成绩计算：（1）未组织笔试的：考试考核总成绩=面试成绩；（2）组织笔试的：考试考核总成绩=笔试成绩×50%+面试成绩×50%。考试考核总成绩采取百分制计算，四舍五入后精确到小数点后两位数。
     2.面试成绩未达到60分者，以及未能形成有效竞争（即竞争比例低于2:1）的岗位考生面试成绩未达到70分者，不得确定为体检人选。
     3.根据总成绩从高到低确定拟签约人选。若总成绩出现并列时，则依次按学历、专业技能测试成绩、综合面试成绩、笔试成绩确定进入拟签约人选。如仍相同，则组织加试，以加试成绩高者优先，加试方式由大渡口区人力社保局商招聘单位主管部门确定。</t>
  </si>
  <si>
    <r>
      <rPr>
        <sz val="16"/>
        <color indexed="8"/>
        <rFont val="方正小标宋_GBK"/>
        <family val="4"/>
      </rPr>
      <t>大渡口区</t>
    </r>
    <r>
      <rPr>
        <sz val="16"/>
        <color indexed="8"/>
        <rFont val="Times New Roman"/>
        <family val="1"/>
      </rPr>
      <t>2021</t>
    </r>
    <r>
      <rPr>
        <sz val="16"/>
        <color indexed="8"/>
        <rFont val="方正小标宋_GBK"/>
        <family val="4"/>
      </rPr>
      <t>年面向</t>
    </r>
    <r>
      <rPr>
        <sz val="16"/>
        <color indexed="8"/>
        <rFont val="Times New Roman"/>
        <family val="1"/>
      </rPr>
      <t>2022</t>
    </r>
    <r>
      <rPr>
        <sz val="16"/>
        <color indexed="8"/>
        <rFont val="方正小标宋_GBK"/>
        <family val="4"/>
      </rPr>
      <t>年应届高校毕业生公开招聘教育事业单位工作人员笔试、面试和总成绩公布表</t>
    </r>
    <r>
      <rPr>
        <sz val="16"/>
        <color indexed="8"/>
        <rFont val="Times New Roman"/>
        <family val="1"/>
      </rPr>
      <t xml:space="preserve">
</t>
    </r>
    <r>
      <rPr>
        <sz val="16"/>
        <color indexed="8"/>
        <rFont val="方正小标宋_GBK"/>
        <family val="4"/>
      </rPr>
      <t>（第七组）</t>
    </r>
  </si>
  <si>
    <r>
      <t xml:space="preserve">    </t>
    </r>
    <r>
      <rPr>
        <sz val="11"/>
        <rFont val="方正仿宋_GBK"/>
        <family val="4"/>
      </rPr>
      <t>根据《大渡口区</t>
    </r>
    <r>
      <rPr>
        <sz val="11"/>
        <rFont val="Times New Roman"/>
        <family val="1"/>
      </rPr>
      <t>2021</t>
    </r>
    <r>
      <rPr>
        <sz val="11"/>
        <rFont val="方正仿宋_GBK"/>
        <family val="4"/>
      </rPr>
      <t>年面向</t>
    </r>
    <r>
      <rPr>
        <sz val="11"/>
        <rFont val="Times New Roman"/>
        <family val="1"/>
      </rPr>
      <t>2022</t>
    </r>
    <r>
      <rPr>
        <sz val="11"/>
        <rFont val="方正仿宋_GBK"/>
        <family val="4"/>
      </rPr>
      <t>年应届高校毕业生公开招聘教育事业单位工作人员简章》规定，组织开展了笔试、面试工作，并认真履行监督职责。现将</t>
    </r>
    <r>
      <rPr>
        <u val="single"/>
        <sz val="11"/>
        <rFont val="Times New Roman"/>
        <family val="1"/>
      </rPr>
      <t>14</t>
    </r>
    <r>
      <rPr>
        <sz val="11"/>
        <rFont val="Times New Roman"/>
        <family val="1"/>
      </rPr>
      <t xml:space="preserve"> </t>
    </r>
    <r>
      <rPr>
        <sz val="11"/>
        <rFont val="方正仿宋_GBK"/>
        <family val="4"/>
      </rPr>
      <t>名面试人员的各项成绩公布如下：</t>
    </r>
  </si>
  <si>
    <r>
      <rPr>
        <sz val="11"/>
        <color indexed="8"/>
        <rFont val="方正仿宋_GBK"/>
        <family val="4"/>
      </rPr>
      <t>英语教师</t>
    </r>
  </si>
  <si>
    <r>
      <rPr>
        <sz val="11"/>
        <color indexed="8"/>
        <rFont val="方正仿宋_GBK"/>
        <family val="4"/>
      </rPr>
      <t>马欣悦</t>
    </r>
  </si>
  <si>
    <r>
      <rPr>
        <sz val="11"/>
        <color indexed="8"/>
        <rFont val="方正仿宋_GBK"/>
        <family val="4"/>
      </rPr>
      <t>高茜</t>
    </r>
  </si>
  <si>
    <r>
      <rPr>
        <sz val="11"/>
        <color indexed="8"/>
        <rFont val="方正仿宋_GBK"/>
        <family val="4"/>
      </rPr>
      <t>向亚飞</t>
    </r>
  </si>
  <si>
    <r>
      <rPr>
        <sz val="11"/>
        <color indexed="8"/>
        <rFont val="方正仿宋_GBK"/>
        <family val="4"/>
      </rPr>
      <t>刘娅</t>
    </r>
  </si>
  <si>
    <r>
      <rPr>
        <sz val="11"/>
        <color indexed="8"/>
        <rFont val="方正仿宋_GBK"/>
        <family val="4"/>
      </rPr>
      <t>何美</t>
    </r>
  </si>
  <si>
    <r>
      <rPr>
        <sz val="11"/>
        <color indexed="8"/>
        <rFont val="方正仿宋_GBK"/>
        <family val="4"/>
      </rPr>
      <t>邓鑫莹</t>
    </r>
  </si>
  <si>
    <r>
      <rPr>
        <sz val="11"/>
        <color indexed="8"/>
        <rFont val="方正仿宋_GBK"/>
        <family val="4"/>
      </rPr>
      <t>陈炀</t>
    </r>
  </si>
  <si>
    <r>
      <rPr>
        <sz val="11"/>
        <rFont val="方正仿宋_GBK"/>
        <family val="4"/>
      </rPr>
      <t>日语教师</t>
    </r>
  </si>
  <si>
    <r>
      <rPr>
        <sz val="11"/>
        <color indexed="8"/>
        <rFont val="方正仿宋_GBK"/>
        <family val="4"/>
      </rPr>
      <t>刘洁</t>
    </r>
  </si>
  <si>
    <r>
      <rPr>
        <sz val="11"/>
        <color indexed="8"/>
        <rFont val="方正仿宋_GBK"/>
        <family val="4"/>
      </rPr>
      <t>杨帅</t>
    </r>
  </si>
  <si>
    <r>
      <rPr>
        <sz val="11"/>
        <color indexed="8"/>
        <rFont val="方正仿宋_GBK"/>
        <family val="4"/>
      </rPr>
      <t>魏垚林</t>
    </r>
  </si>
  <si>
    <r>
      <rPr>
        <sz val="11"/>
        <color indexed="8"/>
        <rFont val="方正仿宋_GBK"/>
        <family val="4"/>
      </rPr>
      <t>徐小芳</t>
    </r>
  </si>
  <si>
    <r>
      <rPr>
        <sz val="11"/>
        <color indexed="8"/>
        <rFont val="方正仿宋_GBK"/>
        <family val="4"/>
      </rPr>
      <t>大渡口区庹家坳小学</t>
    </r>
  </si>
  <si>
    <r>
      <rPr>
        <sz val="11"/>
        <rFont val="方正仿宋_GBK"/>
        <family val="4"/>
      </rPr>
      <t>信息技术教师</t>
    </r>
  </si>
  <si>
    <r>
      <rPr>
        <sz val="11"/>
        <color indexed="8"/>
        <rFont val="方正仿宋_GBK"/>
        <family val="4"/>
      </rPr>
      <t>谯皖粤</t>
    </r>
  </si>
  <si>
    <r>
      <rPr>
        <sz val="11"/>
        <color indexed="8"/>
        <rFont val="方正仿宋_GBK"/>
        <family val="4"/>
      </rPr>
      <t>李佳</t>
    </r>
  </si>
  <si>
    <r>
      <rPr>
        <sz val="11"/>
        <color indexed="8"/>
        <rFont val="方正仿宋_GBK"/>
        <family val="4"/>
      </rPr>
      <t>周星宏</t>
    </r>
  </si>
  <si>
    <r>
      <rPr>
        <sz val="16"/>
        <color indexed="8"/>
        <rFont val="方正小标宋_GBK"/>
        <family val="4"/>
      </rPr>
      <t>重庆市大渡口区</t>
    </r>
    <r>
      <rPr>
        <sz val="16"/>
        <color indexed="8"/>
        <rFont val="Times New Roman"/>
        <family val="1"/>
      </rPr>
      <t>2022</t>
    </r>
    <r>
      <rPr>
        <sz val="16"/>
        <color indexed="8"/>
        <rFont val="方正小标宋_GBK"/>
        <family val="4"/>
      </rPr>
      <t>年面向教育部直属师范大学应届毕业公费师范生考核招聘教育事业单位</t>
    </r>
    <r>
      <rPr>
        <sz val="16"/>
        <color indexed="8"/>
        <rFont val="Times New Roman"/>
        <family val="1"/>
      </rPr>
      <t xml:space="preserve">
</t>
    </r>
    <r>
      <rPr>
        <sz val="16"/>
        <color indexed="8"/>
        <rFont val="方正小标宋_GBK"/>
        <family val="4"/>
      </rPr>
      <t>工作人员成绩公布表（第七组）</t>
    </r>
  </si>
  <si>
    <r>
      <t xml:space="preserve">    </t>
    </r>
    <r>
      <rPr>
        <sz val="11"/>
        <rFont val="方正仿宋_GBK"/>
        <family val="4"/>
      </rPr>
      <t>根据《重庆市大渡口区</t>
    </r>
    <r>
      <rPr>
        <sz val="11"/>
        <rFont val="Times New Roman"/>
        <family val="1"/>
      </rPr>
      <t>2022</t>
    </r>
    <r>
      <rPr>
        <sz val="11"/>
        <rFont val="方正仿宋_GBK"/>
        <family val="4"/>
      </rPr>
      <t>年面向教育部直属师范大学应届毕业公费师范生考核招聘教育事业单位工作人员简章》规定，组织开展了面试工作，并认真履行监督职责。现将</t>
    </r>
    <r>
      <rPr>
        <u val="single"/>
        <sz val="11"/>
        <rFont val="Times New Roman"/>
        <family val="1"/>
      </rPr>
      <t>2</t>
    </r>
    <r>
      <rPr>
        <sz val="11"/>
        <rFont val="方正仿宋_GBK"/>
        <family val="4"/>
      </rPr>
      <t>名面试人员的各项成绩公布如下：</t>
    </r>
  </si>
  <si>
    <r>
      <rPr>
        <sz val="11"/>
        <color indexed="8"/>
        <rFont val="方正黑体_GBK"/>
        <family val="4"/>
      </rPr>
      <t>结构化面试成绩</t>
    </r>
  </si>
  <si>
    <r>
      <rPr>
        <sz val="11"/>
        <color indexed="8"/>
        <rFont val="方正仿宋_GBK"/>
        <family val="4"/>
      </rPr>
      <t>重庆市第三十七中学校</t>
    </r>
  </si>
  <si>
    <r>
      <rPr>
        <sz val="11"/>
        <color indexed="8"/>
        <rFont val="方正仿宋_GBK"/>
        <family val="4"/>
      </rPr>
      <t>历史（公费师范生）</t>
    </r>
  </si>
  <si>
    <r>
      <rPr>
        <sz val="11"/>
        <color indexed="8"/>
        <rFont val="方正仿宋_GBK"/>
        <family val="4"/>
      </rPr>
      <t>傅钰涵</t>
    </r>
  </si>
  <si>
    <r>
      <rPr>
        <sz val="11"/>
        <rFont val="方正仿宋_GBK"/>
        <family val="4"/>
      </rPr>
      <t>重庆市茄子溪中学</t>
    </r>
  </si>
  <si>
    <r>
      <rPr>
        <sz val="11"/>
        <rFont val="方正仿宋_GBK"/>
        <family val="4"/>
      </rPr>
      <t>物理（公费师范生）</t>
    </r>
  </si>
  <si>
    <r>
      <rPr>
        <sz val="11"/>
        <color indexed="8"/>
        <rFont val="方正仿宋_GBK"/>
        <family val="4"/>
      </rPr>
      <t>刘泓妍</t>
    </r>
  </si>
  <si>
    <r>
      <rPr>
        <sz val="11"/>
        <rFont val="方正仿宋_GBK"/>
        <family val="4"/>
      </rPr>
      <t>备注：</t>
    </r>
    <r>
      <rPr>
        <sz val="11"/>
        <rFont val="Times New Roman"/>
        <family val="1"/>
      </rPr>
      <t xml:space="preserve">
        1.</t>
    </r>
    <r>
      <rPr>
        <sz val="11"/>
        <rFont val="方正仿宋_GBK"/>
        <family val="4"/>
      </rPr>
      <t>总成绩计算：考试考核总成绩</t>
    </r>
    <r>
      <rPr>
        <sz val="11"/>
        <rFont val="Times New Roman"/>
        <family val="1"/>
      </rPr>
      <t>=</t>
    </r>
    <r>
      <rPr>
        <sz val="11"/>
        <rFont val="方正仿宋_GBK"/>
        <family val="4"/>
      </rPr>
      <t>面试成绩；</t>
    </r>
    <r>
      <rPr>
        <sz val="11"/>
        <rFont val="Times New Roman"/>
        <family val="1"/>
      </rPr>
      <t xml:space="preserve">
        2.</t>
    </r>
    <r>
      <rPr>
        <sz val="11"/>
        <rFont val="方正仿宋_GBK"/>
        <family val="4"/>
      </rPr>
      <t>面试成绩未达到</t>
    </r>
    <r>
      <rPr>
        <sz val="11"/>
        <rFont val="Times New Roman"/>
        <family val="1"/>
      </rPr>
      <t>60</t>
    </r>
    <r>
      <rPr>
        <sz val="11"/>
        <rFont val="方正仿宋_GBK"/>
        <family val="4"/>
      </rPr>
      <t>分者，不得确定为体检人选；</t>
    </r>
    <r>
      <rPr>
        <sz val="11"/>
        <rFont val="Times New Roman"/>
        <family val="1"/>
      </rPr>
      <t xml:space="preserve">
        3.</t>
    </r>
    <r>
      <rPr>
        <sz val="11"/>
        <rFont val="方正仿宋_GBK"/>
        <family val="4"/>
      </rPr>
      <t>考核总成绩采取百分制计算，四舍五入后精确到小数点后两位数。根据考核总成绩从高到低确定体检人选。若考核总成绩出现并列时，则采取加试结构化面试的方式确定，以加试成绩高者作为体检人选。</t>
    </r>
    <r>
      <rPr>
        <sz val="11"/>
        <rFont val="Times New Roman"/>
        <family val="1"/>
      </rPr>
      <t> </t>
    </r>
    <r>
      <rPr>
        <sz val="11"/>
        <rFont val="Times New Roman"/>
        <family val="1"/>
      </rPr>
      <t xml:space="preserve">  </t>
    </r>
    <r>
      <rPr>
        <sz val="11"/>
        <rFont val="Times New Roman"/>
        <family val="1"/>
      </rPr>
      <t> </t>
    </r>
  </si>
  <si>
    <r>
      <rPr>
        <sz val="16"/>
        <color indexed="8"/>
        <rFont val="方正小标宋_GBK"/>
        <family val="4"/>
      </rPr>
      <t>大渡口区</t>
    </r>
    <r>
      <rPr>
        <sz val="16"/>
        <color indexed="8"/>
        <rFont val="Times New Roman"/>
        <family val="1"/>
      </rPr>
      <t>2021</t>
    </r>
    <r>
      <rPr>
        <sz val="16"/>
        <color indexed="8"/>
        <rFont val="方正小标宋_GBK"/>
        <family val="4"/>
      </rPr>
      <t>年面向</t>
    </r>
    <r>
      <rPr>
        <sz val="16"/>
        <color indexed="8"/>
        <rFont val="Times New Roman"/>
        <family val="1"/>
      </rPr>
      <t>2022</t>
    </r>
    <r>
      <rPr>
        <sz val="16"/>
        <color indexed="8"/>
        <rFont val="方正小标宋_GBK"/>
        <family val="4"/>
      </rPr>
      <t>年应届高校毕业生公开招聘教育事业单位工作人员笔试、面试和总成绩公布表</t>
    </r>
    <r>
      <rPr>
        <sz val="16"/>
        <color indexed="8"/>
        <rFont val="Times New Roman"/>
        <family val="1"/>
      </rPr>
      <t xml:space="preserve">
</t>
    </r>
    <r>
      <rPr>
        <sz val="16"/>
        <color indexed="8"/>
        <rFont val="方正小标宋_GBK"/>
        <family val="4"/>
      </rPr>
      <t>（第八组）</t>
    </r>
  </si>
  <si>
    <r>
      <t xml:space="preserve">    </t>
    </r>
    <r>
      <rPr>
        <sz val="11"/>
        <rFont val="方正仿宋_GBK"/>
        <family val="4"/>
      </rPr>
      <t>根据《大渡口区</t>
    </r>
    <r>
      <rPr>
        <sz val="11"/>
        <rFont val="Times New Roman"/>
        <family val="1"/>
      </rPr>
      <t>2021</t>
    </r>
    <r>
      <rPr>
        <sz val="11"/>
        <rFont val="方正仿宋_GBK"/>
        <family val="4"/>
      </rPr>
      <t>年面向</t>
    </r>
    <r>
      <rPr>
        <sz val="11"/>
        <rFont val="Times New Roman"/>
        <family val="1"/>
      </rPr>
      <t>2022</t>
    </r>
    <r>
      <rPr>
        <sz val="11"/>
        <rFont val="方正仿宋_GBK"/>
        <family val="4"/>
      </rPr>
      <t>年应届高校毕业生公开招聘教育事业单位工作人员简章》规定，组织开展了笔试、面试工作，并认真履行监督职责。现将</t>
    </r>
    <r>
      <rPr>
        <u val="single"/>
        <sz val="11"/>
        <rFont val="Times New Roman"/>
        <family val="1"/>
      </rPr>
      <t>23</t>
    </r>
    <r>
      <rPr>
        <sz val="11"/>
        <rFont val="方正仿宋_GBK"/>
        <family val="4"/>
      </rPr>
      <t>名面试人员的各项成绩公布如下：</t>
    </r>
  </si>
  <si>
    <r>
      <rPr>
        <sz val="11"/>
        <color indexed="8"/>
        <rFont val="方正仿宋_GBK"/>
        <family val="4"/>
      </rPr>
      <t>重庆市商务学校</t>
    </r>
  </si>
  <si>
    <r>
      <rPr>
        <sz val="11"/>
        <color indexed="8"/>
        <rFont val="方正仿宋_GBK"/>
        <family val="4"/>
      </rPr>
      <t>物流服务与管理教师</t>
    </r>
  </si>
  <si>
    <r>
      <rPr>
        <sz val="11"/>
        <color indexed="8"/>
        <rFont val="方正仿宋_GBK"/>
        <family val="4"/>
      </rPr>
      <t>寇潇云</t>
    </r>
  </si>
  <si>
    <r>
      <rPr>
        <sz val="11"/>
        <color indexed="8"/>
        <rFont val="方正仿宋_GBK"/>
        <family val="4"/>
      </rPr>
      <t>体育教师</t>
    </r>
  </si>
  <si>
    <r>
      <rPr>
        <sz val="11"/>
        <color indexed="8"/>
        <rFont val="方正仿宋_GBK"/>
        <family val="4"/>
      </rPr>
      <t>洪翠敏</t>
    </r>
  </si>
  <si>
    <r>
      <rPr>
        <sz val="11"/>
        <color indexed="8"/>
        <rFont val="方正仿宋_GBK"/>
        <family val="4"/>
      </rPr>
      <t>孙婷婷</t>
    </r>
  </si>
  <si>
    <r>
      <rPr>
        <sz val="11"/>
        <color indexed="8"/>
        <rFont val="方正仿宋_GBK"/>
        <family val="4"/>
      </rPr>
      <t>林燕</t>
    </r>
  </si>
  <si>
    <r>
      <rPr>
        <sz val="11"/>
        <color indexed="8"/>
        <rFont val="方正仿宋_GBK"/>
        <family val="4"/>
      </rPr>
      <t>吴雨</t>
    </r>
  </si>
  <si>
    <r>
      <rPr>
        <sz val="11"/>
        <color indexed="8"/>
        <rFont val="方正仿宋_GBK"/>
        <family val="4"/>
      </rPr>
      <t>李杜</t>
    </r>
  </si>
  <si>
    <r>
      <rPr>
        <sz val="11"/>
        <color indexed="8"/>
        <rFont val="方正仿宋_GBK"/>
        <family val="4"/>
      </rPr>
      <t>郭俊峰</t>
    </r>
  </si>
  <si>
    <r>
      <rPr>
        <sz val="11"/>
        <rFont val="方正仿宋_GBK"/>
        <family val="4"/>
      </rPr>
      <t>大渡口区新工小学</t>
    </r>
  </si>
  <si>
    <r>
      <rPr>
        <sz val="11"/>
        <rFont val="方正仿宋_GBK"/>
        <family val="4"/>
      </rPr>
      <t>体育教师</t>
    </r>
  </si>
  <si>
    <r>
      <rPr>
        <sz val="11"/>
        <color indexed="8"/>
        <rFont val="方正仿宋_GBK"/>
        <family val="4"/>
      </rPr>
      <t>冉飞</t>
    </r>
  </si>
  <si>
    <r>
      <rPr>
        <sz val="11"/>
        <color indexed="8"/>
        <rFont val="方正仿宋_GBK"/>
        <family val="4"/>
      </rPr>
      <t>彭新媛</t>
    </r>
  </si>
  <si>
    <r>
      <rPr>
        <sz val="11"/>
        <color indexed="8"/>
        <rFont val="方正仿宋_GBK"/>
        <family val="4"/>
      </rPr>
      <t>熊若燕</t>
    </r>
  </si>
  <si>
    <r>
      <rPr>
        <sz val="11"/>
        <color indexed="8"/>
        <rFont val="方正仿宋_GBK"/>
        <family val="4"/>
      </rPr>
      <t>易晓娅</t>
    </r>
  </si>
  <si>
    <r>
      <rPr>
        <sz val="11"/>
        <color indexed="8"/>
        <rFont val="方正仿宋_GBK"/>
        <family val="4"/>
      </rPr>
      <t>李自业</t>
    </r>
  </si>
  <si>
    <r>
      <rPr>
        <sz val="11"/>
        <color indexed="8"/>
        <rFont val="方正仿宋_GBK"/>
        <family val="4"/>
      </rPr>
      <t>唐红英</t>
    </r>
  </si>
  <si>
    <r>
      <rPr>
        <sz val="11"/>
        <rFont val="方正仿宋_GBK"/>
        <family val="4"/>
      </rPr>
      <t>重庆市钢城实验学校</t>
    </r>
  </si>
  <si>
    <r>
      <rPr>
        <sz val="11"/>
        <rFont val="方正仿宋_GBK"/>
        <family val="4"/>
      </rPr>
      <t>音乐教师</t>
    </r>
  </si>
  <si>
    <r>
      <rPr>
        <sz val="11"/>
        <color indexed="8"/>
        <rFont val="方正仿宋_GBK"/>
        <family val="4"/>
      </rPr>
      <t>文涛</t>
    </r>
  </si>
  <si>
    <r>
      <rPr>
        <sz val="11"/>
        <color indexed="8"/>
        <rFont val="方正仿宋_GBK"/>
        <family val="4"/>
      </rPr>
      <t>黄嫒汐</t>
    </r>
  </si>
  <si>
    <r>
      <rPr>
        <sz val="11"/>
        <color indexed="8"/>
        <rFont val="方正仿宋_GBK"/>
        <family val="4"/>
      </rPr>
      <t>阎雪</t>
    </r>
  </si>
  <si>
    <r>
      <rPr>
        <sz val="11"/>
        <color indexed="8"/>
        <rFont val="方正仿宋_GBK"/>
        <family val="4"/>
      </rPr>
      <t>张煜祺</t>
    </r>
  </si>
  <si>
    <r>
      <rPr>
        <sz val="11"/>
        <color indexed="8"/>
        <rFont val="方正仿宋_GBK"/>
        <family val="4"/>
      </rPr>
      <t>邓旗旗</t>
    </r>
  </si>
  <si>
    <r>
      <rPr>
        <sz val="11"/>
        <rFont val="方正仿宋_GBK"/>
        <family val="4"/>
      </rPr>
      <t>大渡口区实验幼儿园</t>
    </r>
  </si>
  <si>
    <r>
      <rPr>
        <sz val="11"/>
        <rFont val="方正仿宋_GBK"/>
        <family val="4"/>
      </rPr>
      <t>学前教育教师</t>
    </r>
  </si>
  <si>
    <r>
      <rPr>
        <sz val="11"/>
        <color indexed="8"/>
        <rFont val="方正仿宋_GBK"/>
        <family val="4"/>
      </rPr>
      <t>张敏</t>
    </r>
  </si>
  <si>
    <r>
      <rPr>
        <sz val="11"/>
        <color indexed="8"/>
        <rFont val="方正仿宋_GBK"/>
        <family val="4"/>
      </rPr>
      <t>李黎</t>
    </r>
  </si>
  <si>
    <r>
      <rPr>
        <sz val="11"/>
        <color indexed="8"/>
        <rFont val="方正仿宋_GBK"/>
        <family val="4"/>
      </rPr>
      <t>黎潇</t>
    </r>
  </si>
  <si>
    <r>
      <rPr>
        <sz val="11"/>
        <color indexed="8"/>
        <rFont val="方正仿宋_GBK"/>
        <family val="4"/>
      </rPr>
      <t>苏妍月</t>
    </r>
  </si>
  <si>
    <r>
      <rPr>
        <sz val="11"/>
        <color indexed="8"/>
        <rFont val="方正仿宋_GBK"/>
        <family val="4"/>
      </rPr>
      <t>胡钰涵</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</si>
</sst>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 numFmtId="179" formatCode="0.00;[Red]0.00"/>
    <numFmt numFmtId="180" formatCode="0.0_);[Red]\(0.0\)"/>
  </numFmts>
  <fonts count="55">
    <font>
      <sz val="11"/>
      <color theme="1"/>
      <name val="Calibri"/>
      <family val="0"/>
    </font>
    <font>
      <sz val="11"/>
      <name val="方正仿宋_GBK"/>
      <family val="4"/>
    </font>
    <font>
      <sz val="11"/>
      <color indexed="8"/>
      <name val="Times New Roman"/>
      <family val="1"/>
    </font>
    <font>
      <sz val="16"/>
      <color indexed="8"/>
      <name val="Times New Roman"/>
      <family val="1"/>
    </font>
    <font>
      <sz val="11"/>
      <name val="Times New Roman"/>
      <family val="1"/>
    </font>
    <font>
      <sz val="12"/>
      <color indexed="8"/>
      <name val="Times New Roman"/>
      <family val="1"/>
    </font>
    <font>
      <sz val="11"/>
      <color indexed="8"/>
      <name val="方正黑体_GBK"/>
      <family val="4"/>
    </font>
    <font>
      <sz val="11"/>
      <color indexed="8"/>
      <name val="方正仿宋_GBK"/>
      <family val="4"/>
    </font>
    <font>
      <sz val="11"/>
      <color indexed="17"/>
      <name val="宋体"/>
      <family val="0"/>
    </font>
    <font>
      <sz val="11"/>
      <color indexed="62"/>
      <name val="宋体"/>
      <family val="0"/>
    </font>
    <font>
      <sz val="11"/>
      <color indexed="42"/>
      <name val="宋体"/>
      <family val="0"/>
    </font>
    <font>
      <u val="single"/>
      <sz val="11"/>
      <color indexed="20"/>
      <name val="宋体"/>
      <family val="0"/>
    </font>
    <font>
      <b/>
      <sz val="13"/>
      <color indexed="62"/>
      <name val="宋体"/>
      <family val="0"/>
    </font>
    <font>
      <sz val="11"/>
      <color indexed="16"/>
      <name val="宋体"/>
      <family val="0"/>
    </font>
    <font>
      <sz val="11"/>
      <color indexed="19"/>
      <name val="宋体"/>
      <family val="0"/>
    </font>
    <font>
      <u val="single"/>
      <sz val="11"/>
      <color indexed="12"/>
      <name val="宋体"/>
      <family val="0"/>
    </font>
    <font>
      <b/>
      <sz val="11"/>
      <color indexed="8"/>
      <name val="宋体"/>
      <family val="0"/>
    </font>
    <font>
      <b/>
      <sz val="15"/>
      <color indexed="62"/>
      <name val="宋体"/>
      <family val="0"/>
    </font>
    <font>
      <b/>
      <sz val="11"/>
      <color indexed="62"/>
      <name val="宋体"/>
      <family val="0"/>
    </font>
    <font>
      <sz val="11"/>
      <color indexed="10"/>
      <name val="宋体"/>
      <family val="0"/>
    </font>
    <font>
      <b/>
      <sz val="11"/>
      <color indexed="42"/>
      <name val="宋体"/>
      <family val="0"/>
    </font>
    <font>
      <b/>
      <sz val="18"/>
      <color indexed="62"/>
      <name val="宋体"/>
      <family val="0"/>
    </font>
    <font>
      <i/>
      <sz val="11"/>
      <color indexed="23"/>
      <name val="宋体"/>
      <family val="0"/>
    </font>
    <font>
      <sz val="11"/>
      <color indexed="53"/>
      <name val="宋体"/>
      <family val="0"/>
    </font>
    <font>
      <b/>
      <sz val="11"/>
      <color indexed="63"/>
      <name val="宋体"/>
      <family val="0"/>
    </font>
    <font>
      <b/>
      <sz val="11"/>
      <color indexed="53"/>
      <name val="宋体"/>
      <family val="0"/>
    </font>
    <font>
      <sz val="10"/>
      <name val="Arial"/>
      <family val="2"/>
    </font>
    <font>
      <sz val="12"/>
      <name val="宋体"/>
      <family val="0"/>
    </font>
    <font>
      <sz val="11"/>
      <color indexed="8"/>
      <name val="宋体"/>
      <family val="0"/>
    </font>
    <font>
      <sz val="16"/>
      <color indexed="8"/>
      <name val="方正小标宋_GBK"/>
      <family val="4"/>
    </font>
    <font>
      <u val="single"/>
      <sz val="11"/>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6"/>
      <color theme="1"/>
      <name val="Times New Roman"/>
      <family val="1"/>
    </font>
    <font>
      <sz val="11"/>
      <color rgb="FF000000"/>
      <name val="Times New Roman"/>
      <family val="1"/>
    </font>
    <font>
      <sz val="12"/>
      <color theme="1"/>
      <name val="Times New Roman"/>
      <family val="1"/>
    </font>
    <font>
      <sz val="11"/>
      <color theme="1"/>
      <name val="方正黑体_GBK"/>
      <family val="4"/>
    </font>
    <font>
      <sz val="11"/>
      <color theme="1"/>
      <name val="方正仿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diagonalUp="1">
      <left style="thin"/>
      <right style="thin"/>
      <top style="thin"/>
      <bottom style="thin"/>
      <diagonal style="thin"/>
    </border>
    <border>
      <left style="thin"/>
      <right style="thin"/>
      <top>
        <color indexed="63"/>
      </top>
      <bottom>
        <color indexed="63"/>
      </bottom>
    </border>
    <border>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26" fillId="0" borderId="0">
      <alignment/>
      <protection/>
    </xf>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7" fillId="0" borderId="0">
      <alignment/>
      <protection/>
    </xf>
    <xf numFmtId="0" fontId="28"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0" fillId="0" borderId="0">
      <alignment vertical="center"/>
      <protection/>
    </xf>
  </cellStyleXfs>
  <cellXfs count="81">
    <xf numFmtId="0" fontId="0" fillId="0" borderId="0" xfId="0" applyFont="1" applyAlignment="1">
      <alignment vertical="center"/>
    </xf>
    <xf numFmtId="0" fontId="49" fillId="0" borderId="0" xfId="0" applyFont="1" applyFill="1" applyAlignment="1">
      <alignment vertical="center"/>
    </xf>
    <xf numFmtId="0" fontId="49" fillId="0" borderId="0" xfId="0" applyFont="1" applyAlignment="1">
      <alignment vertical="center"/>
    </xf>
    <xf numFmtId="176" fontId="50" fillId="0" borderId="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11" xfId="27" applyFont="1" applyFill="1" applyBorder="1" applyAlignment="1">
      <alignment horizontal="center" vertical="center" wrapText="1"/>
      <protection/>
    </xf>
    <xf numFmtId="0" fontId="2" fillId="0" borderId="12" xfId="27" applyFont="1" applyFill="1" applyBorder="1" applyAlignment="1">
      <alignment horizontal="center" vertical="center" wrapText="1"/>
      <protection/>
    </xf>
    <xf numFmtId="0" fontId="49" fillId="0" borderId="12" xfId="0" applyFont="1" applyFill="1" applyBorder="1" applyAlignment="1">
      <alignment horizontal="center" vertical="center" wrapText="1"/>
    </xf>
    <xf numFmtId="177" fontId="49" fillId="0" borderId="13" xfId="0" applyNumberFormat="1" applyFont="1" applyFill="1" applyBorder="1" applyAlignment="1">
      <alignment horizontal="center" vertical="center" wrapText="1"/>
    </xf>
    <xf numFmtId="177" fontId="49" fillId="0" borderId="14" xfId="0" applyNumberFormat="1" applyFont="1" applyFill="1" applyBorder="1" applyAlignment="1">
      <alignment horizontal="center" vertical="center" wrapText="1"/>
    </xf>
    <xf numFmtId="0" fontId="51"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5" xfId="27" applyFont="1" applyFill="1" applyBorder="1" applyAlignment="1">
      <alignment horizontal="center" vertical="center" wrapText="1"/>
      <protection/>
    </xf>
    <xf numFmtId="177" fontId="49" fillId="0" borderId="12" xfId="0" applyNumberFormat="1" applyFont="1" applyFill="1" applyBorder="1" applyAlignment="1">
      <alignment horizontal="center" vertical="center" wrapText="1"/>
    </xf>
    <xf numFmtId="178" fontId="49" fillId="0" borderId="11" xfId="70" applyNumberFormat="1" applyFont="1" applyFill="1" applyBorder="1" applyAlignment="1">
      <alignment horizontal="center" vertical="center" wrapText="1"/>
      <protection/>
    </xf>
    <xf numFmtId="178" fontId="51" fillId="0" borderId="12" xfId="0" applyNumberFormat="1" applyFont="1" applyFill="1" applyBorder="1" applyAlignment="1">
      <alignment horizontal="center" vertical="center" wrapText="1" shrinkToFit="1"/>
    </xf>
    <xf numFmtId="179" fontId="49" fillId="0" borderId="16" xfId="0" applyNumberFormat="1" applyFont="1" applyFill="1" applyBorder="1" applyAlignment="1">
      <alignment horizontal="center" vertical="center"/>
    </xf>
    <xf numFmtId="179" fontId="49" fillId="0" borderId="12" xfId="0" applyNumberFormat="1" applyFont="1" applyFill="1" applyBorder="1" applyAlignment="1">
      <alignment horizontal="center" vertical="center"/>
    </xf>
    <xf numFmtId="178" fontId="51" fillId="0" borderId="11" xfId="0" applyNumberFormat="1" applyFont="1" applyFill="1" applyBorder="1" applyAlignment="1">
      <alignment horizontal="center" vertical="center" wrapText="1" shrinkToFit="1"/>
    </xf>
    <xf numFmtId="0" fontId="2" fillId="0" borderId="12" xfId="0" applyFont="1" applyFill="1" applyBorder="1" applyAlignment="1" applyProtection="1">
      <alignment horizontal="center"/>
      <protection/>
    </xf>
    <xf numFmtId="0" fontId="49" fillId="0" borderId="12" xfId="0" applyFont="1" applyFill="1" applyBorder="1" applyAlignment="1">
      <alignment horizontal="center" vertical="center"/>
    </xf>
    <xf numFmtId="179" fontId="4" fillId="0" borderId="12" xfId="0" applyNumberFormat="1" applyFont="1" applyFill="1" applyBorder="1" applyAlignment="1">
      <alignment horizontal="center" vertical="center" shrinkToFit="1"/>
    </xf>
    <xf numFmtId="179" fontId="49" fillId="0" borderId="12" xfId="0" applyNumberFormat="1" applyFont="1" applyFill="1" applyBorder="1" applyAlignment="1">
      <alignment horizontal="center" vertical="center" wrapText="1"/>
    </xf>
    <xf numFmtId="178" fontId="2" fillId="0" borderId="17" xfId="0" applyNumberFormat="1" applyFont="1" applyFill="1" applyBorder="1" applyAlignment="1">
      <alignment horizontal="center" vertical="center" wrapText="1" shrinkToFit="1"/>
    </xf>
    <xf numFmtId="178" fontId="4" fillId="0" borderId="11" xfId="0" applyNumberFormat="1" applyFont="1" applyFill="1" applyBorder="1" applyAlignment="1">
      <alignment horizontal="center" vertical="center" wrapText="1"/>
    </xf>
    <xf numFmtId="178" fontId="4" fillId="0" borderId="17" xfId="0" applyNumberFormat="1" applyFont="1" applyFill="1" applyBorder="1" applyAlignment="1">
      <alignment horizontal="center" vertical="center" wrapText="1"/>
    </xf>
    <xf numFmtId="178" fontId="4" fillId="0" borderId="15"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9" fillId="0" borderId="0" xfId="0" applyFont="1" applyFill="1" applyAlignment="1">
      <alignment horizontal="center" vertical="center" wrapText="1"/>
    </xf>
    <xf numFmtId="0" fontId="49" fillId="0" borderId="0" xfId="0" applyFont="1" applyFill="1" applyAlignment="1">
      <alignment horizontal="center" vertical="center"/>
    </xf>
    <xf numFmtId="0" fontId="49" fillId="0" borderId="0" xfId="0" applyFont="1" applyFill="1" applyAlignment="1">
      <alignment horizontal="center" vertical="center"/>
    </xf>
    <xf numFmtId="0" fontId="49" fillId="0" borderId="0" xfId="0" applyFont="1" applyFill="1" applyBorder="1" applyAlignment="1">
      <alignment horizontal="center" vertical="center"/>
    </xf>
    <xf numFmtId="0" fontId="49" fillId="0" borderId="0" xfId="0" applyFont="1" applyFill="1" applyAlignment="1">
      <alignment vertical="center"/>
    </xf>
    <xf numFmtId="0" fontId="49" fillId="0" borderId="0" xfId="0" applyFont="1" applyFill="1" applyAlignment="1">
      <alignment vertical="center"/>
    </xf>
    <xf numFmtId="0" fontId="49" fillId="0" borderId="0" xfId="0" applyFont="1" applyFill="1" applyBorder="1" applyAlignment="1">
      <alignment horizontal="center" vertical="center" wrapText="1"/>
    </xf>
    <xf numFmtId="177" fontId="49" fillId="0" borderId="0" xfId="0" applyNumberFormat="1" applyFont="1" applyFill="1" applyBorder="1" applyAlignment="1">
      <alignment horizontal="center" vertical="center" wrapText="1"/>
    </xf>
    <xf numFmtId="0" fontId="49" fillId="0" borderId="0" xfId="0" applyFont="1" applyFill="1" applyBorder="1" applyAlignment="1">
      <alignment horizontal="center" vertical="center" wrapText="1"/>
    </xf>
    <xf numFmtId="177" fontId="49" fillId="0" borderId="12" xfId="0" applyNumberFormat="1" applyFont="1" applyFill="1" applyBorder="1" applyAlignment="1">
      <alignment horizontal="center" vertical="center" wrapText="1"/>
    </xf>
    <xf numFmtId="178" fontId="49" fillId="0" borderId="12" xfId="70" applyNumberFormat="1" applyFont="1" applyFill="1" applyBorder="1" applyAlignment="1">
      <alignment horizontal="center" vertical="center" wrapText="1"/>
      <protection/>
    </xf>
    <xf numFmtId="178" fontId="4" fillId="0" borderId="12" xfId="0" applyNumberFormat="1" applyFont="1" applyFill="1" applyBorder="1" applyAlignment="1">
      <alignment horizontal="center" vertical="center" wrapText="1"/>
    </xf>
    <xf numFmtId="180" fontId="51" fillId="0" borderId="12" xfId="0" applyNumberFormat="1" applyFont="1" applyFill="1" applyBorder="1" applyAlignment="1">
      <alignment horizontal="center" vertical="center" wrapText="1" shrinkToFit="1"/>
    </xf>
    <xf numFmtId="178" fontId="52" fillId="0" borderId="0" xfId="70" applyNumberFormat="1" applyFont="1" applyFill="1" applyBorder="1" applyAlignment="1">
      <alignment horizontal="center" vertical="center" wrapText="1"/>
      <protection/>
    </xf>
    <xf numFmtId="0" fontId="4" fillId="0" borderId="0" xfId="0" applyFont="1" applyFill="1" applyBorder="1" applyAlignment="1">
      <alignment vertical="center" wrapText="1"/>
    </xf>
    <xf numFmtId="176" fontId="50" fillId="0" borderId="0" xfId="0" applyNumberFormat="1" applyFont="1" applyFill="1" applyAlignment="1">
      <alignment horizontal="center" vertical="center" wrapText="1"/>
    </xf>
    <xf numFmtId="178" fontId="51" fillId="0" borderId="12" xfId="70" applyNumberFormat="1" applyFont="1" applyFill="1" applyBorder="1" applyAlignment="1">
      <alignment horizontal="center" vertical="center" wrapText="1"/>
      <protection/>
    </xf>
    <xf numFmtId="178" fontId="4" fillId="0" borderId="11" xfId="66" applyNumberFormat="1" applyFont="1" applyFill="1" applyBorder="1" applyAlignment="1">
      <alignment horizontal="center" vertical="center" wrapText="1"/>
      <protection/>
    </xf>
    <xf numFmtId="178" fontId="4" fillId="0" borderId="17" xfId="66" applyNumberFormat="1" applyFont="1" applyFill="1" applyBorder="1" applyAlignment="1">
      <alignment horizontal="center" vertical="center" wrapText="1"/>
      <protection/>
    </xf>
    <xf numFmtId="178" fontId="4" fillId="0" borderId="12" xfId="66" applyNumberFormat="1" applyFont="1" applyFill="1" applyBorder="1" applyAlignment="1">
      <alignment horizontal="center" vertical="center" wrapText="1"/>
      <protection/>
    </xf>
    <xf numFmtId="178" fontId="51" fillId="0" borderId="11" xfId="70" applyNumberFormat="1" applyFont="1" applyFill="1" applyBorder="1" applyAlignment="1">
      <alignment horizontal="center" vertical="center" wrapText="1"/>
      <protection/>
    </xf>
    <xf numFmtId="178" fontId="49" fillId="0" borderId="17" xfId="70" applyNumberFormat="1" applyFont="1" applyFill="1" applyBorder="1" applyAlignment="1">
      <alignment horizontal="center" vertical="center" wrapText="1"/>
      <protection/>
    </xf>
    <xf numFmtId="178" fontId="51" fillId="0" borderId="12" xfId="70" applyNumberFormat="1" applyFont="1" applyFill="1" applyBorder="1" applyAlignment="1">
      <alignment horizontal="center" vertical="center" wrapText="1"/>
      <protection/>
    </xf>
    <xf numFmtId="0" fontId="1" fillId="0" borderId="0" xfId="0" applyFont="1" applyFill="1" applyBorder="1" applyAlignment="1">
      <alignment horizontal="left" vertical="center" wrapText="1"/>
    </xf>
    <xf numFmtId="0" fontId="53" fillId="0" borderId="0" xfId="0" applyFont="1"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horizontal="center" vertical="center" wrapText="1"/>
    </xf>
    <xf numFmtId="177" fontId="0" fillId="0" borderId="0" xfId="0" applyNumberFormat="1" applyFill="1" applyBorder="1" applyAlignment="1">
      <alignment horizontal="center" vertical="center" wrapText="1"/>
    </xf>
    <xf numFmtId="0" fontId="0" fillId="0" borderId="0" xfId="0" applyFill="1" applyAlignment="1">
      <alignment horizontal="center" vertical="center"/>
    </xf>
    <xf numFmtId="178" fontId="2" fillId="0" borderId="15" xfId="0" applyNumberFormat="1" applyFont="1" applyFill="1" applyBorder="1" applyAlignment="1">
      <alignment horizontal="center" vertical="center" wrapText="1" shrinkToFit="1"/>
    </xf>
    <xf numFmtId="178" fontId="49" fillId="0" borderId="15" xfId="70" applyNumberFormat="1" applyFont="1" applyFill="1" applyBorder="1" applyAlignment="1">
      <alignment horizontal="center" vertical="center" wrapText="1"/>
      <protection/>
    </xf>
    <xf numFmtId="178" fontId="51" fillId="0" borderId="12" xfId="70" applyNumberFormat="1" applyFont="1" applyFill="1" applyBorder="1" applyAlignment="1">
      <alignment horizontal="center" vertical="center" wrapText="1"/>
      <protection/>
    </xf>
    <xf numFmtId="178" fontId="4" fillId="0" borderId="12" xfId="70" applyNumberFormat="1" applyFont="1" applyFill="1" applyBorder="1" applyAlignment="1">
      <alignment horizontal="center" vertical="center" wrapText="1"/>
      <protection/>
    </xf>
    <xf numFmtId="0" fontId="49" fillId="0" borderId="12" xfId="0" applyFont="1" applyFill="1" applyBorder="1" applyAlignment="1">
      <alignment horizontal="center" vertical="center"/>
    </xf>
    <xf numFmtId="178" fontId="2" fillId="0" borderId="12" xfId="70" applyNumberFormat="1" applyFont="1" applyFill="1" applyBorder="1" applyAlignment="1">
      <alignment horizontal="center" vertical="center" wrapText="1"/>
      <protection/>
    </xf>
    <xf numFmtId="178" fontId="4" fillId="0" borderId="12" xfId="70" applyNumberFormat="1" applyFont="1" applyFill="1" applyBorder="1" applyAlignment="1">
      <alignment horizontal="center" vertical="center" wrapText="1"/>
      <protection/>
    </xf>
    <xf numFmtId="179" fontId="4" fillId="0" borderId="12" xfId="0" applyNumberFormat="1" applyFont="1" applyFill="1" applyBorder="1" applyAlignment="1">
      <alignment horizontal="center" vertical="center"/>
    </xf>
    <xf numFmtId="0" fontId="54" fillId="0" borderId="0" xfId="0" applyFont="1" applyFill="1" applyBorder="1" applyAlignment="1">
      <alignment horizontal="center" vertical="center" wrapText="1"/>
    </xf>
    <xf numFmtId="176" fontId="49" fillId="0" borderId="12" xfId="0" applyNumberFormat="1" applyFont="1" applyFill="1" applyBorder="1" applyAlignment="1">
      <alignment horizontal="center" vertical="center"/>
    </xf>
    <xf numFmtId="179" fontId="49" fillId="0" borderId="18"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wrapText="1" shrinkToFit="1"/>
    </xf>
    <xf numFmtId="178" fontId="51" fillId="0" borderId="12" xfId="0" applyNumberFormat="1" applyFont="1" applyFill="1" applyBorder="1" applyAlignment="1">
      <alignment horizontal="center" vertical="center" wrapText="1" shrinkToFit="1"/>
    </xf>
    <xf numFmtId="178" fontId="2" fillId="0" borderId="12" xfId="0" applyNumberFormat="1" applyFont="1" applyFill="1" applyBorder="1" applyAlignment="1">
      <alignment horizontal="center" vertical="center" wrapText="1" shrinkToFit="1"/>
    </xf>
    <xf numFmtId="0" fontId="51" fillId="0" borderId="12" xfId="0" applyFont="1" applyFill="1" applyBorder="1" applyAlignment="1" applyProtection="1">
      <alignment horizontal="center"/>
      <protection/>
    </xf>
    <xf numFmtId="0" fontId="49" fillId="0" borderId="12" xfId="0" applyFont="1" applyFill="1" applyBorder="1" applyAlignment="1" applyProtection="1">
      <alignment horizontal="center" vertical="center"/>
      <protection locked="0"/>
    </xf>
    <xf numFmtId="176" fontId="49" fillId="0" borderId="12" xfId="0" applyNumberFormat="1" applyFont="1" applyFill="1" applyBorder="1" applyAlignment="1" applyProtection="1">
      <alignment horizontal="center" vertical="center"/>
      <protection locked="0"/>
    </xf>
    <xf numFmtId="178" fontId="2" fillId="0" borderId="12" xfId="0" applyNumberFormat="1" applyFont="1" applyFill="1" applyBorder="1" applyAlignment="1">
      <alignment horizontal="center" vertical="center" wrapText="1" shrinkToFit="1"/>
    </xf>
    <xf numFmtId="178" fontId="4" fillId="0" borderId="12" xfId="0" applyNumberFormat="1" applyFont="1" applyFill="1" applyBorder="1" applyAlignment="1">
      <alignment horizontal="center" vertical="center" wrapText="1" shrinkToFit="1"/>
    </xf>
    <xf numFmtId="0" fontId="53" fillId="0" borderId="0" xfId="0" applyFont="1" applyFill="1" applyBorder="1" applyAlignment="1" applyProtection="1">
      <alignment horizontal="center" vertical="center"/>
      <protection locked="0"/>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2 4" xfId="66"/>
    <cellStyle name="常规 3" xfId="67"/>
    <cellStyle name="常规 4" xfId="68"/>
    <cellStyle name="常规 5" xfId="69"/>
    <cellStyle name="常规 7" xfId="70"/>
  </cellStyles>
  <dxfs count="1">
    <dxf>
      <font>
        <b val="0"/>
        <i val="0"/>
        <u val="none"/>
        <strike val="0"/>
        <sz val="11"/>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3"/>
  <sheetViews>
    <sheetView workbookViewId="0" topLeftCell="A6">
      <selection activeCell="C5" sqref="C5:C30"/>
    </sheetView>
  </sheetViews>
  <sheetFormatPr defaultColWidth="9.00390625" defaultRowHeight="15"/>
  <cols>
    <col min="1" max="1" width="30.57421875" style="58" customWidth="1"/>
    <col min="2" max="2" width="20.57421875" style="58" customWidth="1"/>
    <col min="3" max="3" width="12.57421875" style="58" customWidth="1"/>
    <col min="4" max="7" width="12.57421875" style="59" customWidth="1"/>
    <col min="8" max="9" width="12.57421875" style="40" customWidth="1"/>
    <col min="10" max="16384" width="8.8515625" style="60" bestFit="1" customWidth="1"/>
  </cols>
  <sheetData>
    <row r="1" spans="1:10" ht="45" customHeight="1">
      <c r="A1" s="3" t="s">
        <v>0</v>
      </c>
      <c r="B1" s="3"/>
      <c r="C1" s="3"/>
      <c r="D1" s="3"/>
      <c r="E1" s="3"/>
      <c r="F1" s="3"/>
      <c r="G1" s="3"/>
      <c r="H1" s="3"/>
      <c r="I1" s="3"/>
      <c r="J1" s="33"/>
    </row>
    <row r="2" spans="1:9" s="34" customFormat="1" ht="36.75" customHeight="1">
      <c r="A2" s="4" t="s">
        <v>1</v>
      </c>
      <c r="B2" s="4"/>
      <c r="C2" s="4"/>
      <c r="D2" s="4"/>
      <c r="E2" s="4"/>
      <c r="F2" s="4"/>
      <c r="G2" s="4"/>
      <c r="H2" s="4"/>
      <c r="I2" s="4"/>
    </row>
    <row r="3" spans="1:10" ht="15">
      <c r="A3" s="6" t="s">
        <v>2</v>
      </c>
      <c r="B3" s="6" t="s">
        <v>3</v>
      </c>
      <c r="C3" s="7" t="s">
        <v>4</v>
      </c>
      <c r="D3" s="13" t="s">
        <v>5</v>
      </c>
      <c r="E3" s="13"/>
      <c r="F3" s="10" t="s">
        <v>6</v>
      </c>
      <c r="G3" s="10"/>
      <c r="H3" s="11" t="s">
        <v>7</v>
      </c>
      <c r="I3" s="11" t="s">
        <v>8</v>
      </c>
      <c r="J3" s="33"/>
    </row>
    <row r="4" spans="1:10" s="56" customFormat="1" ht="15">
      <c r="A4" s="6"/>
      <c r="B4" s="6"/>
      <c r="C4" s="7"/>
      <c r="D4" s="13" t="s">
        <v>5</v>
      </c>
      <c r="E4" s="13" t="s">
        <v>9</v>
      </c>
      <c r="F4" s="13" t="s">
        <v>10</v>
      </c>
      <c r="G4" s="13" t="s">
        <v>9</v>
      </c>
      <c r="H4" s="7"/>
      <c r="I4" s="7"/>
      <c r="J4" s="35"/>
    </row>
    <row r="5" spans="1:10" s="56" customFormat="1" ht="15.75" customHeight="1">
      <c r="A5" s="15" t="s">
        <v>11</v>
      </c>
      <c r="B5" s="15" t="s">
        <v>12</v>
      </c>
      <c r="C5" s="19" t="s">
        <v>13</v>
      </c>
      <c r="D5" s="76">
        <v>64</v>
      </c>
      <c r="E5" s="77">
        <f aca="true" t="shared" si="0" ref="E5:E30">0.5*D5</f>
        <v>32</v>
      </c>
      <c r="F5" s="17">
        <v>87.4</v>
      </c>
      <c r="G5" s="22">
        <f>F5/2</f>
        <v>43.7</v>
      </c>
      <c r="H5" s="22">
        <f>E5+G5</f>
        <v>75.7</v>
      </c>
      <c r="I5" s="7">
        <f>RANK(H5,$H$5:$H$9)</f>
        <v>1</v>
      </c>
      <c r="J5" s="35"/>
    </row>
    <row r="6" spans="1:10" s="56" customFormat="1" ht="15.75" customHeight="1">
      <c r="A6" s="78"/>
      <c r="B6" s="78"/>
      <c r="C6" s="19" t="s">
        <v>14</v>
      </c>
      <c r="D6" s="76">
        <v>63</v>
      </c>
      <c r="E6" s="77">
        <f t="shared" si="0"/>
        <v>31.5</v>
      </c>
      <c r="F6" s="17">
        <v>76.8</v>
      </c>
      <c r="G6" s="22">
        <f aca="true" t="shared" si="1" ref="G6:G30">F6/2</f>
        <v>38.4</v>
      </c>
      <c r="H6" s="22">
        <f aca="true" t="shared" si="2" ref="H6:H30">E6+G6</f>
        <v>69.9</v>
      </c>
      <c r="I6" s="7">
        <f>RANK(H6,$H$5:$H$9)</f>
        <v>2</v>
      </c>
      <c r="J6" s="35"/>
    </row>
    <row r="7" spans="1:10" s="56" customFormat="1" ht="15.75" customHeight="1">
      <c r="A7" s="78"/>
      <c r="B7" s="78"/>
      <c r="C7" s="19" t="s">
        <v>15</v>
      </c>
      <c r="D7" s="76">
        <v>59</v>
      </c>
      <c r="E7" s="77">
        <f t="shared" si="0"/>
        <v>29.5</v>
      </c>
      <c r="F7" s="17">
        <v>76.8</v>
      </c>
      <c r="G7" s="22">
        <f t="shared" si="1"/>
        <v>38.4</v>
      </c>
      <c r="H7" s="22">
        <f t="shared" si="2"/>
        <v>67.9</v>
      </c>
      <c r="I7" s="7">
        <f>RANK(H7,$H$5:$H$9)</f>
        <v>3</v>
      </c>
      <c r="J7" s="35"/>
    </row>
    <row r="8" spans="1:10" s="56" customFormat="1" ht="15.75" customHeight="1">
      <c r="A8" s="78"/>
      <c r="B8" s="78"/>
      <c r="C8" s="19" t="s">
        <v>16</v>
      </c>
      <c r="D8" s="76">
        <v>58</v>
      </c>
      <c r="E8" s="77">
        <f t="shared" si="0"/>
        <v>29</v>
      </c>
      <c r="F8" s="17">
        <v>74</v>
      </c>
      <c r="G8" s="22">
        <f t="shared" si="1"/>
        <v>37</v>
      </c>
      <c r="H8" s="22">
        <f t="shared" si="2"/>
        <v>66</v>
      </c>
      <c r="I8" s="7">
        <f>RANK(H8,$H$5:$H$9)</f>
        <v>4</v>
      </c>
      <c r="J8" s="35"/>
    </row>
    <row r="9" spans="1:10" s="56" customFormat="1" ht="15.75" customHeight="1">
      <c r="A9" s="78"/>
      <c r="B9" s="78"/>
      <c r="C9" s="75" t="s">
        <v>17</v>
      </c>
      <c r="D9" s="76">
        <v>56</v>
      </c>
      <c r="E9" s="77">
        <f t="shared" si="0"/>
        <v>28</v>
      </c>
      <c r="F9" s="17">
        <v>74.4</v>
      </c>
      <c r="G9" s="22">
        <f t="shared" si="1"/>
        <v>37.2</v>
      </c>
      <c r="H9" s="22">
        <f t="shared" si="2"/>
        <v>65.2</v>
      </c>
      <c r="I9" s="7">
        <f>RANK(H9,$H$5:$H$9)</f>
        <v>5</v>
      </c>
      <c r="J9" s="35"/>
    </row>
    <row r="10" spans="1:10" s="56" customFormat="1" ht="15.75" customHeight="1">
      <c r="A10" s="79" t="s">
        <v>18</v>
      </c>
      <c r="B10" s="79" t="s">
        <v>19</v>
      </c>
      <c r="C10" s="19" t="s">
        <v>20</v>
      </c>
      <c r="D10" s="76">
        <v>70</v>
      </c>
      <c r="E10" s="77">
        <f t="shared" si="0"/>
        <v>35</v>
      </c>
      <c r="F10" s="17">
        <v>80.4</v>
      </c>
      <c r="G10" s="22">
        <f t="shared" si="1"/>
        <v>40.2</v>
      </c>
      <c r="H10" s="22">
        <f t="shared" si="2"/>
        <v>75.2</v>
      </c>
      <c r="I10" s="7">
        <f aca="true" t="shared" si="3" ref="I10:I15">RANK(H10,$H$10:$H$15)</f>
        <v>1</v>
      </c>
      <c r="J10" s="35"/>
    </row>
    <row r="11" spans="1:10" s="56" customFormat="1" ht="15.75" customHeight="1">
      <c r="A11" s="79"/>
      <c r="B11" s="79"/>
      <c r="C11" s="19" t="s">
        <v>21</v>
      </c>
      <c r="D11" s="76">
        <v>61</v>
      </c>
      <c r="E11" s="77">
        <f t="shared" si="0"/>
        <v>30.5</v>
      </c>
      <c r="F11" s="17">
        <v>76</v>
      </c>
      <c r="G11" s="22">
        <f t="shared" si="1"/>
        <v>38</v>
      </c>
      <c r="H11" s="22">
        <f t="shared" si="2"/>
        <v>68.5</v>
      </c>
      <c r="I11" s="7">
        <f t="shared" si="3"/>
        <v>3</v>
      </c>
      <c r="J11" s="35"/>
    </row>
    <row r="12" spans="1:10" s="56" customFormat="1" ht="15.75" customHeight="1">
      <c r="A12" s="79"/>
      <c r="B12" s="79"/>
      <c r="C12" s="19" t="s">
        <v>22</v>
      </c>
      <c r="D12" s="76">
        <v>60</v>
      </c>
      <c r="E12" s="77">
        <f t="shared" si="0"/>
        <v>30</v>
      </c>
      <c r="F12" s="17">
        <v>76.4</v>
      </c>
      <c r="G12" s="22">
        <f t="shared" si="1"/>
        <v>38.2</v>
      </c>
      <c r="H12" s="22">
        <f t="shared" si="2"/>
        <v>68.2</v>
      </c>
      <c r="I12" s="7">
        <f t="shared" si="3"/>
        <v>4</v>
      </c>
      <c r="J12" s="35"/>
    </row>
    <row r="13" spans="1:10" s="56" customFormat="1" ht="15.75" customHeight="1">
      <c r="A13" s="79"/>
      <c r="B13" s="79"/>
      <c r="C13" s="19" t="s">
        <v>23</v>
      </c>
      <c r="D13" s="76">
        <v>60</v>
      </c>
      <c r="E13" s="77">
        <f t="shared" si="0"/>
        <v>30</v>
      </c>
      <c r="F13" s="17">
        <v>73.6</v>
      </c>
      <c r="G13" s="22">
        <f t="shared" si="1"/>
        <v>36.8</v>
      </c>
      <c r="H13" s="22">
        <f t="shared" si="2"/>
        <v>66.8</v>
      </c>
      <c r="I13" s="7">
        <f t="shared" si="3"/>
        <v>5</v>
      </c>
      <c r="J13" s="35"/>
    </row>
    <row r="14" spans="1:10" s="56" customFormat="1" ht="15.75" customHeight="1">
      <c r="A14" s="79"/>
      <c r="B14" s="79"/>
      <c r="C14" s="19" t="s">
        <v>24</v>
      </c>
      <c r="D14" s="76">
        <v>58</v>
      </c>
      <c r="E14" s="77">
        <f t="shared" si="0"/>
        <v>29</v>
      </c>
      <c r="F14" s="17">
        <v>75.4</v>
      </c>
      <c r="G14" s="22">
        <f t="shared" si="1"/>
        <v>37.7</v>
      </c>
      <c r="H14" s="22">
        <f t="shared" si="2"/>
        <v>66.7</v>
      </c>
      <c r="I14" s="7">
        <f t="shared" si="3"/>
        <v>6</v>
      </c>
      <c r="J14" s="35"/>
    </row>
    <row r="15" spans="1:10" s="56" customFormat="1" ht="15.75" customHeight="1">
      <c r="A15" s="79"/>
      <c r="B15" s="79"/>
      <c r="C15" s="19" t="s">
        <v>25</v>
      </c>
      <c r="D15" s="76">
        <v>58</v>
      </c>
      <c r="E15" s="77">
        <f t="shared" si="0"/>
        <v>29</v>
      </c>
      <c r="F15" s="17">
        <v>84.6</v>
      </c>
      <c r="G15" s="22">
        <f t="shared" si="1"/>
        <v>42.3</v>
      </c>
      <c r="H15" s="22">
        <f t="shared" si="2"/>
        <v>71.3</v>
      </c>
      <c r="I15" s="7">
        <f t="shared" si="3"/>
        <v>2</v>
      </c>
      <c r="J15" s="35"/>
    </row>
    <row r="16" spans="1:10" s="56" customFormat="1" ht="15.75" customHeight="1">
      <c r="A16" s="79" t="s">
        <v>26</v>
      </c>
      <c r="B16" s="79" t="s">
        <v>19</v>
      </c>
      <c r="C16" s="19" t="s">
        <v>27</v>
      </c>
      <c r="D16" s="76">
        <v>68</v>
      </c>
      <c r="E16" s="77">
        <f t="shared" si="0"/>
        <v>34</v>
      </c>
      <c r="F16" s="17">
        <v>81.8</v>
      </c>
      <c r="G16" s="22">
        <f t="shared" si="1"/>
        <v>40.9</v>
      </c>
      <c r="H16" s="22">
        <f t="shared" si="2"/>
        <v>74.9</v>
      </c>
      <c r="I16" s="7">
        <f>RANK(H16,$H$16:$H$20)</f>
        <v>2</v>
      </c>
      <c r="J16" s="35"/>
    </row>
    <row r="17" spans="1:10" s="56" customFormat="1" ht="15.75" customHeight="1">
      <c r="A17" s="79"/>
      <c r="B17" s="79"/>
      <c r="C17" s="19" t="s">
        <v>28</v>
      </c>
      <c r="D17" s="76">
        <v>65</v>
      </c>
      <c r="E17" s="77">
        <f t="shared" si="0"/>
        <v>32.5</v>
      </c>
      <c r="F17" s="17">
        <v>79.4</v>
      </c>
      <c r="G17" s="22">
        <f t="shared" si="1"/>
        <v>39.7</v>
      </c>
      <c r="H17" s="22">
        <f t="shared" si="2"/>
        <v>72.2</v>
      </c>
      <c r="I17" s="7">
        <f>RANK(H17,$H$16:$H$20)</f>
        <v>3</v>
      </c>
      <c r="J17" s="35"/>
    </row>
    <row r="18" spans="1:10" s="56" customFormat="1" ht="15.75" customHeight="1">
      <c r="A18" s="79"/>
      <c r="B18" s="79"/>
      <c r="C18" s="19" t="s">
        <v>29</v>
      </c>
      <c r="D18" s="76">
        <v>65</v>
      </c>
      <c r="E18" s="77">
        <f t="shared" si="0"/>
        <v>32.5</v>
      </c>
      <c r="F18" s="17">
        <v>86.8</v>
      </c>
      <c r="G18" s="22">
        <f t="shared" si="1"/>
        <v>43.4</v>
      </c>
      <c r="H18" s="22">
        <f t="shared" si="2"/>
        <v>75.9</v>
      </c>
      <c r="I18" s="7">
        <f>RANK(H18,$H$16:$H$20)</f>
        <v>1</v>
      </c>
      <c r="J18" s="35"/>
    </row>
    <row r="19" spans="1:10" s="56" customFormat="1" ht="15.75" customHeight="1">
      <c r="A19" s="79"/>
      <c r="B19" s="79"/>
      <c r="C19" s="19" t="s">
        <v>30</v>
      </c>
      <c r="D19" s="76">
        <v>60</v>
      </c>
      <c r="E19" s="77">
        <f t="shared" si="0"/>
        <v>30</v>
      </c>
      <c r="F19" s="17" t="s">
        <v>31</v>
      </c>
      <c r="G19" s="17" t="s">
        <v>31</v>
      </c>
      <c r="H19" s="22">
        <f>E19</f>
        <v>30</v>
      </c>
      <c r="I19" s="7">
        <f>RANK(H19,$H$16:$H$20)</f>
        <v>5</v>
      </c>
      <c r="J19" s="35"/>
    </row>
    <row r="20" spans="1:10" s="56" customFormat="1" ht="15.75" customHeight="1">
      <c r="A20" s="79"/>
      <c r="B20" s="79"/>
      <c r="C20" s="19" t="s">
        <v>32</v>
      </c>
      <c r="D20" s="76">
        <v>54</v>
      </c>
      <c r="E20" s="77">
        <f t="shared" si="0"/>
        <v>27</v>
      </c>
      <c r="F20" s="17">
        <v>70.6</v>
      </c>
      <c r="G20" s="22">
        <f t="shared" si="1"/>
        <v>35.3</v>
      </c>
      <c r="H20" s="22">
        <f t="shared" si="2"/>
        <v>62.3</v>
      </c>
      <c r="I20" s="7">
        <f>RANK(H20,$H$16:$H$20)</f>
        <v>4</v>
      </c>
      <c r="J20" s="35"/>
    </row>
    <row r="21" spans="1:12" s="56" customFormat="1" ht="15.75" customHeight="1">
      <c r="A21" s="79" t="s">
        <v>33</v>
      </c>
      <c r="B21" s="79" t="s">
        <v>19</v>
      </c>
      <c r="C21" s="19" t="s">
        <v>34</v>
      </c>
      <c r="D21" s="76">
        <v>72</v>
      </c>
      <c r="E21" s="77">
        <f t="shared" si="0"/>
        <v>36</v>
      </c>
      <c r="F21" s="22">
        <v>76</v>
      </c>
      <c r="G21" s="22">
        <f t="shared" si="1"/>
        <v>38</v>
      </c>
      <c r="H21" s="22">
        <f t="shared" si="2"/>
        <v>74</v>
      </c>
      <c r="I21" s="7">
        <f>RANK(H21,$H$21:$H$25)</f>
        <v>2</v>
      </c>
      <c r="J21" s="35"/>
      <c r="L21" s="80"/>
    </row>
    <row r="22" spans="1:10" s="56" customFormat="1" ht="15.75" customHeight="1">
      <c r="A22" s="79"/>
      <c r="B22" s="79"/>
      <c r="C22" s="19" t="s">
        <v>35</v>
      </c>
      <c r="D22" s="76">
        <v>69</v>
      </c>
      <c r="E22" s="77">
        <f t="shared" si="0"/>
        <v>34.5</v>
      </c>
      <c r="F22" s="22">
        <v>70.8</v>
      </c>
      <c r="G22" s="22">
        <f t="shared" si="1"/>
        <v>35.4</v>
      </c>
      <c r="H22" s="22">
        <f t="shared" si="2"/>
        <v>69.9</v>
      </c>
      <c r="I22" s="7">
        <f>RANK(H22,$H$21:$H$25)</f>
        <v>4</v>
      </c>
      <c r="J22" s="35"/>
    </row>
    <row r="23" spans="1:10" s="56" customFormat="1" ht="15.75" customHeight="1">
      <c r="A23" s="79"/>
      <c r="B23" s="79"/>
      <c r="C23" s="19" t="s">
        <v>36</v>
      </c>
      <c r="D23" s="76">
        <v>67</v>
      </c>
      <c r="E23" s="77">
        <f t="shared" si="0"/>
        <v>33.5</v>
      </c>
      <c r="F23" s="22">
        <v>75.2</v>
      </c>
      <c r="G23" s="22">
        <f t="shared" si="1"/>
        <v>37.6</v>
      </c>
      <c r="H23" s="22">
        <f t="shared" si="2"/>
        <v>71.1</v>
      </c>
      <c r="I23" s="7">
        <f>RANK(H23,$H$21:$H$25)</f>
        <v>3</v>
      </c>
      <c r="J23" s="35"/>
    </row>
    <row r="24" spans="1:10" s="56" customFormat="1" ht="15.75" customHeight="1">
      <c r="A24" s="79"/>
      <c r="B24" s="79"/>
      <c r="C24" s="19" t="s">
        <v>37</v>
      </c>
      <c r="D24" s="76">
        <v>65</v>
      </c>
      <c r="E24" s="77">
        <f t="shared" si="0"/>
        <v>32.5</v>
      </c>
      <c r="F24" s="22">
        <v>83.4</v>
      </c>
      <c r="G24" s="22">
        <f t="shared" si="1"/>
        <v>41.7</v>
      </c>
      <c r="H24" s="22">
        <f t="shared" si="2"/>
        <v>74.2</v>
      </c>
      <c r="I24" s="7">
        <f>RANK(H24,$H$21:$H$25)</f>
        <v>1</v>
      </c>
      <c r="J24" s="35"/>
    </row>
    <row r="25" spans="1:10" s="56" customFormat="1" ht="15.75" customHeight="1">
      <c r="A25" s="79"/>
      <c r="B25" s="79"/>
      <c r="C25" s="19" t="s">
        <v>38</v>
      </c>
      <c r="D25" s="76">
        <v>64</v>
      </c>
      <c r="E25" s="77">
        <f t="shared" si="0"/>
        <v>32</v>
      </c>
      <c r="F25" s="22">
        <v>71.6</v>
      </c>
      <c r="G25" s="22">
        <f t="shared" si="1"/>
        <v>35.8</v>
      </c>
      <c r="H25" s="22">
        <f t="shared" si="2"/>
        <v>67.8</v>
      </c>
      <c r="I25" s="7">
        <f>RANK(H25,$H$21:$H$25)</f>
        <v>5</v>
      </c>
      <c r="J25" s="35"/>
    </row>
    <row r="26" spans="1:10" s="56" customFormat="1" ht="15.75" customHeight="1">
      <c r="A26" s="48" t="s">
        <v>39</v>
      </c>
      <c r="B26" s="48" t="s">
        <v>40</v>
      </c>
      <c r="C26" s="19" t="s">
        <v>41</v>
      </c>
      <c r="D26" s="76">
        <v>73</v>
      </c>
      <c r="E26" s="77">
        <f t="shared" si="0"/>
        <v>36.5</v>
      </c>
      <c r="F26" s="22">
        <v>84.4</v>
      </c>
      <c r="G26" s="22">
        <f t="shared" si="1"/>
        <v>42.2</v>
      </c>
      <c r="H26" s="22">
        <f t="shared" si="2"/>
        <v>78.7</v>
      </c>
      <c r="I26" s="7">
        <f>RANK(H26,$H$26:$H$30)</f>
        <v>1</v>
      </c>
      <c r="J26" s="35"/>
    </row>
    <row r="27" spans="1:10" s="56" customFormat="1" ht="15.75" customHeight="1">
      <c r="A27" s="42"/>
      <c r="B27" s="42"/>
      <c r="C27" s="19" t="s">
        <v>42</v>
      </c>
      <c r="D27" s="76">
        <v>72</v>
      </c>
      <c r="E27" s="77">
        <f t="shared" si="0"/>
        <v>36</v>
      </c>
      <c r="F27" s="22">
        <v>75.2</v>
      </c>
      <c r="G27" s="22">
        <f t="shared" si="1"/>
        <v>37.6</v>
      </c>
      <c r="H27" s="22">
        <f t="shared" si="2"/>
        <v>73.6</v>
      </c>
      <c r="I27" s="7">
        <f>RANK(H27,$H$26:$H$30)</f>
        <v>2</v>
      </c>
      <c r="J27" s="35"/>
    </row>
    <row r="28" spans="1:10" s="56" customFormat="1" ht="15.75" customHeight="1">
      <c r="A28" s="42"/>
      <c r="B28" s="42"/>
      <c r="C28" s="19" t="s">
        <v>43</v>
      </c>
      <c r="D28" s="76">
        <v>71</v>
      </c>
      <c r="E28" s="77">
        <f t="shared" si="0"/>
        <v>35.5</v>
      </c>
      <c r="F28" s="22">
        <v>71.8</v>
      </c>
      <c r="G28" s="22">
        <f t="shared" si="1"/>
        <v>35.9</v>
      </c>
      <c r="H28" s="22">
        <f t="shared" si="2"/>
        <v>71.4</v>
      </c>
      <c r="I28" s="7">
        <f>RANK(H28,$H$26:$H$30)</f>
        <v>3</v>
      </c>
      <c r="J28" s="35"/>
    </row>
    <row r="29" spans="1:10" s="56" customFormat="1" ht="15.75" customHeight="1">
      <c r="A29" s="42"/>
      <c r="B29" s="42"/>
      <c r="C29" s="19" t="s">
        <v>44</v>
      </c>
      <c r="D29" s="76">
        <v>70</v>
      </c>
      <c r="E29" s="77">
        <f t="shared" si="0"/>
        <v>35</v>
      </c>
      <c r="F29" s="22" t="s">
        <v>31</v>
      </c>
      <c r="G29" s="22" t="s">
        <v>31</v>
      </c>
      <c r="H29" s="22">
        <f>E29</f>
        <v>35</v>
      </c>
      <c r="I29" s="7">
        <f>RANK(H29,$H$26:$H$30)</f>
        <v>5</v>
      </c>
      <c r="J29" s="35"/>
    </row>
    <row r="30" spans="1:10" s="56" customFormat="1" ht="15.75" customHeight="1">
      <c r="A30" s="42"/>
      <c r="B30" s="42"/>
      <c r="C30" s="19" t="s">
        <v>45</v>
      </c>
      <c r="D30" s="76">
        <v>66</v>
      </c>
      <c r="E30" s="77">
        <f t="shared" si="0"/>
        <v>33</v>
      </c>
      <c r="F30" s="22">
        <v>74.8</v>
      </c>
      <c r="G30" s="22">
        <f t="shared" si="1"/>
        <v>37.4</v>
      </c>
      <c r="H30" s="22">
        <f t="shared" si="2"/>
        <v>70.4</v>
      </c>
      <c r="I30" s="7">
        <f>RANK(H30,$H$26:$H$30)</f>
        <v>4</v>
      </c>
      <c r="J30" s="35"/>
    </row>
    <row r="31" spans="1:9" s="36" customFormat="1" ht="109.5" customHeight="1">
      <c r="A31" s="31" t="s">
        <v>46</v>
      </c>
      <c r="B31" s="31"/>
      <c r="C31" s="31"/>
      <c r="D31" s="31"/>
      <c r="E31" s="31"/>
      <c r="F31" s="31"/>
      <c r="G31" s="31"/>
      <c r="H31" s="31"/>
      <c r="I31" s="31"/>
    </row>
    <row r="32" spans="1:10" s="57" customFormat="1" ht="15">
      <c r="A32" s="32"/>
      <c r="B32" s="32"/>
      <c r="C32" s="32"/>
      <c r="D32" s="32"/>
      <c r="E32" s="32"/>
      <c r="F32" s="32"/>
      <c r="G32" s="32"/>
      <c r="H32" s="32"/>
      <c r="I32" s="32"/>
      <c r="J32" s="37"/>
    </row>
    <row r="33" spans="1:10" s="57" customFormat="1" ht="15">
      <c r="A33" s="32"/>
      <c r="B33" s="32"/>
      <c r="C33" s="32"/>
      <c r="D33" s="32"/>
      <c r="E33" s="32"/>
      <c r="F33" s="32"/>
      <c r="G33" s="32"/>
      <c r="H33" s="32"/>
      <c r="I33" s="32"/>
      <c r="J33" s="37"/>
    </row>
    <row r="36" ht="14.25" customHeight="1"/>
  </sheetData>
  <sheetProtection/>
  <mergeCells count="22">
    <mergeCell ref="A1:I1"/>
    <mergeCell ref="A2:I2"/>
    <mergeCell ref="D3:E3"/>
    <mergeCell ref="F3:G3"/>
    <mergeCell ref="A31:I31"/>
    <mergeCell ref="A32:I32"/>
    <mergeCell ref="A33:I33"/>
    <mergeCell ref="A3:A4"/>
    <mergeCell ref="A5:A9"/>
    <mergeCell ref="A10:A15"/>
    <mergeCell ref="A16:A20"/>
    <mergeCell ref="A21:A25"/>
    <mergeCell ref="A26:A30"/>
    <mergeCell ref="B3:B4"/>
    <mergeCell ref="B5:B9"/>
    <mergeCell ref="B10:B15"/>
    <mergeCell ref="B16:B20"/>
    <mergeCell ref="B21:B25"/>
    <mergeCell ref="B26:B30"/>
    <mergeCell ref="C3:C4"/>
    <mergeCell ref="H3:H4"/>
    <mergeCell ref="I3:I4"/>
  </mergeCells>
  <printOptions horizontalCentered="1"/>
  <pageMargins left="0.15694444444444444" right="0.11805555555555555" top="0.7479166666666667" bottom="1.2201388888888889" header="0.2986111111111111" footer="0.2986111111111111"/>
  <pageSetup horizontalDpi="600" verticalDpi="600" orientation="landscape" paperSize="9"/>
  <headerFooter>
    <oddFooter>&amp;R- &amp;P -</oddFooter>
    <evenFooter>&amp;L- &amp;P -</evenFooter>
  </headerFooter>
</worksheet>
</file>

<file path=xl/worksheets/sheet2.xml><?xml version="1.0" encoding="utf-8"?>
<worksheet xmlns="http://schemas.openxmlformats.org/spreadsheetml/2006/main" xmlns:r="http://schemas.openxmlformats.org/officeDocument/2006/relationships">
  <dimension ref="A1:J25"/>
  <sheetViews>
    <sheetView workbookViewId="0" topLeftCell="A1">
      <selection activeCell="C5" sqref="C5:C22"/>
    </sheetView>
  </sheetViews>
  <sheetFormatPr defaultColWidth="9.00390625" defaultRowHeight="15"/>
  <cols>
    <col min="1" max="1" width="30.57421875" style="38" customWidth="1"/>
    <col min="2" max="2" width="20.57421875" style="38" customWidth="1"/>
    <col min="3" max="3" width="12.57421875" style="38" customWidth="1"/>
    <col min="4" max="7" width="12.57421875" style="39" customWidth="1"/>
    <col min="8" max="9" width="12.57421875" style="40" customWidth="1"/>
    <col min="10" max="16384" width="8.8515625" style="33" bestFit="1" customWidth="1"/>
  </cols>
  <sheetData>
    <row r="1" spans="1:9" ht="45" customHeight="1">
      <c r="A1" s="3" t="s">
        <v>47</v>
      </c>
      <c r="B1" s="3"/>
      <c r="C1" s="3"/>
      <c r="D1" s="3"/>
      <c r="E1" s="3"/>
      <c r="F1" s="3"/>
      <c r="G1" s="3"/>
      <c r="H1" s="3"/>
      <c r="I1" s="3"/>
    </row>
    <row r="2" spans="1:9" s="34" customFormat="1" ht="36.75" customHeight="1">
      <c r="A2" s="4" t="s">
        <v>48</v>
      </c>
      <c r="B2" s="4"/>
      <c r="C2" s="4"/>
      <c r="D2" s="4"/>
      <c r="E2" s="4"/>
      <c r="F2" s="4"/>
      <c r="G2" s="4"/>
      <c r="H2" s="4"/>
      <c r="I2" s="4"/>
    </row>
    <row r="3" spans="1:9" ht="15">
      <c r="A3" s="5" t="s">
        <v>2</v>
      </c>
      <c r="B3" s="6" t="s">
        <v>3</v>
      </c>
      <c r="C3" s="7" t="s">
        <v>4</v>
      </c>
      <c r="D3" s="8" t="s">
        <v>5</v>
      </c>
      <c r="E3" s="9"/>
      <c r="F3" s="10" t="s">
        <v>6</v>
      </c>
      <c r="G3" s="10"/>
      <c r="H3" s="11" t="s">
        <v>7</v>
      </c>
      <c r="I3" s="11" t="s">
        <v>8</v>
      </c>
    </row>
    <row r="4" spans="1:9" s="35" customFormat="1" ht="15">
      <c r="A4" s="12"/>
      <c r="B4" s="6"/>
      <c r="C4" s="7"/>
      <c r="D4" s="13" t="s">
        <v>5</v>
      </c>
      <c r="E4" s="13" t="s">
        <v>9</v>
      </c>
      <c r="F4" s="13" t="s">
        <v>10</v>
      </c>
      <c r="G4" s="13" t="s">
        <v>9</v>
      </c>
      <c r="H4" s="7"/>
      <c r="I4" s="7"/>
    </row>
    <row r="5" spans="1:9" s="35" customFormat="1" ht="15.75" customHeight="1">
      <c r="A5" s="24" t="s">
        <v>49</v>
      </c>
      <c r="B5" s="24" t="s">
        <v>50</v>
      </c>
      <c r="C5" s="19" t="s">
        <v>51</v>
      </c>
      <c r="D5" s="20">
        <v>59</v>
      </c>
      <c r="E5" s="70">
        <f>D5*0.5</f>
        <v>29.5</v>
      </c>
      <c r="F5" s="35">
        <v>82.8</v>
      </c>
      <c r="G5" s="22">
        <f>F5/2</f>
        <v>41.4</v>
      </c>
      <c r="H5" s="22">
        <f>E5+G5</f>
        <v>70.9</v>
      </c>
      <c r="I5" s="7">
        <v>1</v>
      </c>
    </row>
    <row r="6" spans="1:9" s="35" customFormat="1" ht="15.75" customHeight="1">
      <c r="A6" s="25"/>
      <c r="B6" s="25"/>
      <c r="C6" s="19" t="s">
        <v>52</v>
      </c>
      <c r="D6" s="20">
        <v>57</v>
      </c>
      <c r="E6" s="70">
        <f aca="true" t="shared" si="0" ref="E6:E22">D6*0.5</f>
        <v>28.5</v>
      </c>
      <c r="F6" s="71">
        <v>62.2</v>
      </c>
      <c r="G6" s="22">
        <f aca="true" t="shared" si="1" ref="G6:G22">F6/2</f>
        <v>31.1</v>
      </c>
      <c r="H6" s="22">
        <f aca="true" t="shared" si="2" ref="H6:H22">E6+G6</f>
        <v>59.6</v>
      </c>
      <c r="I6" s="7">
        <v>2</v>
      </c>
    </row>
    <row r="7" spans="1:9" s="35" customFormat="1" ht="15.75" customHeight="1">
      <c r="A7" s="18" t="s">
        <v>53</v>
      </c>
      <c r="B7" s="72" t="s">
        <v>12</v>
      </c>
      <c r="C7" s="19" t="s">
        <v>54</v>
      </c>
      <c r="D7" s="20">
        <v>66</v>
      </c>
      <c r="E7" s="70">
        <f t="shared" si="0"/>
        <v>33</v>
      </c>
      <c r="F7" s="35">
        <v>85.2</v>
      </c>
      <c r="G7" s="22">
        <f t="shared" si="1"/>
        <v>42.6</v>
      </c>
      <c r="H7" s="22">
        <f t="shared" si="2"/>
        <v>75.6</v>
      </c>
      <c r="I7" s="7">
        <v>1</v>
      </c>
    </row>
    <row r="8" spans="1:9" s="35" customFormat="1" ht="15.75" customHeight="1">
      <c r="A8" s="23"/>
      <c r="B8" s="23"/>
      <c r="C8" s="19" t="s">
        <v>55</v>
      </c>
      <c r="D8" s="20">
        <v>56</v>
      </c>
      <c r="E8" s="70">
        <f t="shared" si="0"/>
        <v>28</v>
      </c>
      <c r="F8" s="71">
        <v>62</v>
      </c>
      <c r="G8" s="22">
        <f t="shared" si="1"/>
        <v>31</v>
      </c>
      <c r="H8" s="22">
        <f t="shared" si="2"/>
        <v>59</v>
      </c>
      <c r="I8" s="7">
        <v>2</v>
      </c>
    </row>
    <row r="9" spans="1:9" s="35" customFormat="1" ht="15.75" customHeight="1">
      <c r="A9" s="73" t="s">
        <v>56</v>
      </c>
      <c r="B9" s="74" t="s">
        <v>12</v>
      </c>
      <c r="C9" s="19" t="s">
        <v>57</v>
      </c>
      <c r="D9" s="20">
        <v>65</v>
      </c>
      <c r="E9" s="70">
        <f t="shared" si="0"/>
        <v>32.5</v>
      </c>
      <c r="F9" s="17">
        <v>75</v>
      </c>
      <c r="G9" s="22">
        <f t="shared" si="1"/>
        <v>37.5</v>
      </c>
      <c r="H9" s="22">
        <f t="shared" si="2"/>
        <v>70</v>
      </c>
      <c r="I9" s="7">
        <f>RANK(H9,H$9:H$22)</f>
        <v>3</v>
      </c>
    </row>
    <row r="10" spans="1:9" s="35" customFormat="1" ht="15.75" customHeight="1">
      <c r="A10" s="73"/>
      <c r="B10" s="74"/>
      <c r="C10" s="19" t="s">
        <v>58</v>
      </c>
      <c r="D10" s="20">
        <v>65</v>
      </c>
      <c r="E10" s="70">
        <f t="shared" si="0"/>
        <v>32.5</v>
      </c>
      <c r="F10" s="17">
        <v>76.6</v>
      </c>
      <c r="G10" s="22">
        <f t="shared" si="1"/>
        <v>38.3</v>
      </c>
      <c r="H10" s="22">
        <f t="shared" si="2"/>
        <v>70.8</v>
      </c>
      <c r="I10" s="7">
        <f aca="true" t="shared" si="3" ref="I10:I22">RANK(H10,H$9:H$22)</f>
        <v>1</v>
      </c>
    </row>
    <row r="11" spans="1:9" s="35" customFormat="1" ht="15.75" customHeight="1">
      <c r="A11" s="73"/>
      <c r="B11" s="74"/>
      <c r="C11" s="19" t="s">
        <v>59</v>
      </c>
      <c r="D11" s="20">
        <v>64</v>
      </c>
      <c r="E11" s="70">
        <f t="shared" si="0"/>
        <v>32</v>
      </c>
      <c r="F11" s="17">
        <v>70.4</v>
      </c>
      <c r="G11" s="22">
        <f t="shared" si="1"/>
        <v>35.2</v>
      </c>
      <c r="H11" s="22">
        <f t="shared" si="2"/>
        <v>67.2</v>
      </c>
      <c r="I11" s="7">
        <f t="shared" si="3"/>
        <v>5</v>
      </c>
    </row>
    <row r="12" spans="1:9" s="35" customFormat="1" ht="15.75" customHeight="1">
      <c r="A12" s="73"/>
      <c r="B12" s="74"/>
      <c r="C12" s="19" t="s">
        <v>60</v>
      </c>
      <c r="D12" s="20">
        <v>62</v>
      </c>
      <c r="E12" s="70">
        <f t="shared" si="0"/>
        <v>31</v>
      </c>
      <c r="F12" s="17" t="s">
        <v>31</v>
      </c>
      <c r="G12" s="17" t="s">
        <v>31</v>
      </c>
      <c r="H12" s="22">
        <f>E12</f>
        <v>31</v>
      </c>
      <c r="I12" s="7">
        <f t="shared" si="3"/>
        <v>12</v>
      </c>
    </row>
    <row r="13" spans="1:9" s="35" customFormat="1" ht="15.75" customHeight="1">
      <c r="A13" s="73"/>
      <c r="B13" s="74"/>
      <c r="C13" s="19" t="s">
        <v>61</v>
      </c>
      <c r="D13" s="20">
        <v>61</v>
      </c>
      <c r="E13" s="70">
        <f t="shared" si="0"/>
        <v>30.5</v>
      </c>
      <c r="F13" s="22">
        <v>71</v>
      </c>
      <c r="G13" s="22">
        <f t="shared" si="1"/>
        <v>35.5</v>
      </c>
      <c r="H13" s="22">
        <f t="shared" si="2"/>
        <v>66</v>
      </c>
      <c r="I13" s="7">
        <f t="shared" si="3"/>
        <v>6</v>
      </c>
    </row>
    <row r="14" spans="1:10" s="36" customFormat="1" ht="15.75" customHeight="1">
      <c r="A14" s="73"/>
      <c r="B14" s="74"/>
      <c r="C14" s="19" t="s">
        <v>62</v>
      </c>
      <c r="D14" s="20">
        <v>61</v>
      </c>
      <c r="E14" s="70">
        <f t="shared" si="0"/>
        <v>30.5</v>
      </c>
      <c r="F14" s="28">
        <v>63.2</v>
      </c>
      <c r="G14" s="22">
        <f t="shared" si="1"/>
        <v>31.6</v>
      </c>
      <c r="H14" s="22">
        <f t="shared" si="2"/>
        <v>62.1</v>
      </c>
      <c r="I14" s="7">
        <f t="shared" si="3"/>
        <v>8</v>
      </c>
      <c r="J14" s="35"/>
    </row>
    <row r="15" spans="1:10" s="36" customFormat="1" ht="15.75" customHeight="1">
      <c r="A15" s="73"/>
      <c r="B15" s="74"/>
      <c r="C15" s="19" t="s">
        <v>63</v>
      </c>
      <c r="D15" s="20">
        <v>60</v>
      </c>
      <c r="E15" s="70">
        <f t="shared" si="0"/>
        <v>30</v>
      </c>
      <c r="F15" s="28">
        <v>80.4</v>
      </c>
      <c r="G15" s="22">
        <f t="shared" si="1"/>
        <v>40.2</v>
      </c>
      <c r="H15" s="22">
        <f t="shared" si="2"/>
        <v>70.2</v>
      </c>
      <c r="I15" s="7">
        <f t="shared" si="3"/>
        <v>2</v>
      </c>
      <c r="J15" s="35"/>
    </row>
    <row r="16" spans="1:10" s="36" customFormat="1" ht="15.75" customHeight="1">
      <c r="A16" s="73"/>
      <c r="B16" s="74"/>
      <c r="C16" s="19" t="s">
        <v>64</v>
      </c>
      <c r="D16" s="20">
        <v>60</v>
      </c>
      <c r="E16" s="70">
        <f t="shared" si="0"/>
        <v>30</v>
      </c>
      <c r="F16" s="17" t="s">
        <v>31</v>
      </c>
      <c r="G16" s="17" t="s">
        <v>31</v>
      </c>
      <c r="H16" s="22">
        <f>E16</f>
        <v>30</v>
      </c>
      <c r="I16" s="7">
        <f t="shared" si="3"/>
        <v>13</v>
      </c>
      <c r="J16" s="35"/>
    </row>
    <row r="17" spans="1:10" s="36" customFormat="1" ht="15.75" customHeight="1">
      <c r="A17" s="73"/>
      <c r="B17" s="74"/>
      <c r="C17" s="19" t="s">
        <v>65</v>
      </c>
      <c r="D17" s="20">
        <v>59</v>
      </c>
      <c r="E17" s="70">
        <f t="shared" si="0"/>
        <v>29.5</v>
      </c>
      <c r="F17" s="28">
        <v>63.4</v>
      </c>
      <c r="G17" s="22">
        <f t="shared" si="1"/>
        <v>31.7</v>
      </c>
      <c r="H17" s="22">
        <f t="shared" si="2"/>
        <v>61.2</v>
      </c>
      <c r="I17" s="7">
        <f t="shared" si="3"/>
        <v>9</v>
      </c>
      <c r="J17" s="35"/>
    </row>
    <row r="18" spans="1:10" s="36" customFormat="1" ht="15.75" customHeight="1">
      <c r="A18" s="73"/>
      <c r="B18" s="74"/>
      <c r="C18" s="19" t="s">
        <v>66</v>
      </c>
      <c r="D18" s="20">
        <v>59</v>
      </c>
      <c r="E18" s="70">
        <f t="shared" si="0"/>
        <v>29.5</v>
      </c>
      <c r="F18" s="28">
        <v>71.8</v>
      </c>
      <c r="G18" s="22">
        <f t="shared" si="1"/>
        <v>35.9</v>
      </c>
      <c r="H18" s="22">
        <f t="shared" si="2"/>
        <v>65.4</v>
      </c>
      <c r="I18" s="7">
        <f t="shared" si="3"/>
        <v>7</v>
      </c>
      <c r="J18" s="35"/>
    </row>
    <row r="19" spans="1:10" s="36" customFormat="1" ht="15.75" customHeight="1">
      <c r="A19" s="73"/>
      <c r="B19" s="74"/>
      <c r="C19" s="19" t="s">
        <v>67</v>
      </c>
      <c r="D19" s="20">
        <v>54</v>
      </c>
      <c r="E19" s="70">
        <f t="shared" si="0"/>
        <v>27</v>
      </c>
      <c r="F19" s="28">
        <v>65.4</v>
      </c>
      <c r="G19" s="22">
        <f t="shared" si="1"/>
        <v>32.7</v>
      </c>
      <c r="H19" s="22">
        <f t="shared" si="2"/>
        <v>59.7</v>
      </c>
      <c r="I19" s="7">
        <f t="shared" si="3"/>
        <v>10</v>
      </c>
      <c r="J19" s="35"/>
    </row>
    <row r="20" spans="1:10" s="36" customFormat="1" ht="15.75" customHeight="1">
      <c r="A20" s="73"/>
      <c r="B20" s="74"/>
      <c r="C20" s="19" t="s">
        <v>68</v>
      </c>
      <c r="D20" s="20">
        <v>54</v>
      </c>
      <c r="E20" s="70">
        <f t="shared" si="0"/>
        <v>27</v>
      </c>
      <c r="F20" s="28">
        <v>83.8</v>
      </c>
      <c r="G20" s="22">
        <f t="shared" si="1"/>
        <v>41.9</v>
      </c>
      <c r="H20" s="22">
        <f t="shared" si="2"/>
        <v>68.9</v>
      </c>
      <c r="I20" s="7">
        <f t="shared" si="3"/>
        <v>4</v>
      </c>
      <c r="J20" s="35"/>
    </row>
    <row r="21" spans="1:10" s="36" customFormat="1" ht="15.75" customHeight="1">
      <c r="A21" s="73"/>
      <c r="B21" s="74"/>
      <c r="C21" s="19" t="s">
        <v>69</v>
      </c>
      <c r="D21" s="20">
        <v>49</v>
      </c>
      <c r="E21" s="70">
        <f t="shared" si="0"/>
        <v>24.5</v>
      </c>
      <c r="F21" s="28">
        <v>62.8</v>
      </c>
      <c r="G21" s="22">
        <f t="shared" si="1"/>
        <v>31.4</v>
      </c>
      <c r="H21" s="22">
        <f t="shared" si="2"/>
        <v>55.9</v>
      </c>
      <c r="I21" s="7">
        <f t="shared" si="3"/>
        <v>11</v>
      </c>
      <c r="J21" s="35"/>
    </row>
    <row r="22" spans="1:10" s="36" customFormat="1" ht="15.75" customHeight="1">
      <c r="A22" s="73"/>
      <c r="B22" s="74"/>
      <c r="C22" s="75" t="s">
        <v>70</v>
      </c>
      <c r="D22" s="20">
        <v>47</v>
      </c>
      <c r="E22" s="70">
        <f t="shared" si="0"/>
        <v>23.5</v>
      </c>
      <c r="F22" s="17" t="s">
        <v>31</v>
      </c>
      <c r="G22" s="17" t="s">
        <v>31</v>
      </c>
      <c r="H22" s="22">
        <f>E22</f>
        <v>23.5</v>
      </c>
      <c r="I22" s="7">
        <f t="shared" si="3"/>
        <v>14</v>
      </c>
      <c r="J22" s="35"/>
    </row>
    <row r="23" spans="1:9" s="36" customFormat="1" ht="109.5" customHeight="1">
      <c r="A23" s="31" t="s">
        <v>46</v>
      </c>
      <c r="B23" s="31"/>
      <c r="C23" s="31"/>
      <c r="D23" s="31"/>
      <c r="E23" s="31"/>
      <c r="F23" s="31"/>
      <c r="G23" s="31"/>
      <c r="H23" s="31"/>
      <c r="I23" s="31"/>
    </row>
    <row r="24" spans="1:9" s="37" customFormat="1" ht="15">
      <c r="A24" s="32"/>
      <c r="B24" s="32"/>
      <c r="C24" s="32"/>
      <c r="D24" s="32"/>
      <c r="E24" s="32"/>
      <c r="F24" s="32"/>
      <c r="G24" s="32"/>
      <c r="H24" s="32"/>
      <c r="I24" s="32"/>
    </row>
    <row r="25" spans="1:9" s="37" customFormat="1" ht="15">
      <c r="A25" s="32"/>
      <c r="B25" s="32"/>
      <c r="C25" s="32"/>
      <c r="D25" s="32"/>
      <c r="E25" s="32"/>
      <c r="F25" s="32"/>
      <c r="G25" s="32"/>
      <c r="H25" s="32"/>
      <c r="I25" s="32"/>
    </row>
    <row r="28" ht="14.25" customHeight="1"/>
  </sheetData>
  <sheetProtection/>
  <mergeCells count="18">
    <mergeCell ref="A1:I1"/>
    <mergeCell ref="A2:I2"/>
    <mergeCell ref="D3:E3"/>
    <mergeCell ref="F3:G3"/>
    <mergeCell ref="A23:I23"/>
    <mergeCell ref="A24:I24"/>
    <mergeCell ref="A25:I25"/>
    <mergeCell ref="A3:A4"/>
    <mergeCell ref="A5:A6"/>
    <mergeCell ref="A7:A8"/>
    <mergeCell ref="A9:A22"/>
    <mergeCell ref="B3:B4"/>
    <mergeCell ref="B5:B6"/>
    <mergeCell ref="B7:B8"/>
    <mergeCell ref="B9:B22"/>
    <mergeCell ref="C3:C4"/>
    <mergeCell ref="H3:H4"/>
    <mergeCell ref="I3:I4"/>
  </mergeCells>
  <conditionalFormatting sqref="C5:C8">
    <cfRule type="expression" priority="1" dxfId="0" stopIfTrue="1">
      <formula>AND(COUNTIF($C$5:$C$8,C5)&gt;1,NOT(ISBLANK(C5)))</formula>
    </cfRule>
  </conditionalFormatting>
  <printOptions horizontalCentered="1"/>
  <pageMargins left="0.03888888888888889" right="0.03888888888888889" top="0.39305555555555555" bottom="0.07847222222222222" header="0.03888888888888889" footer="0.03888888888888889"/>
  <pageSetup horizontalDpi="600" verticalDpi="600" orientation="landscape" paperSize="9"/>
  <headerFooter>
    <oddFooter>&amp;R- &amp;P -</oddFooter>
    <evenFooter>&amp;L- &amp;P -</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I26"/>
  <sheetViews>
    <sheetView workbookViewId="0" topLeftCell="A1">
      <selection activeCell="K17" sqref="K17"/>
    </sheetView>
  </sheetViews>
  <sheetFormatPr defaultColWidth="9.00390625" defaultRowHeight="15"/>
  <cols>
    <col min="1" max="1" width="30.57421875" style="58" customWidth="1"/>
    <col min="2" max="2" width="20.57421875" style="58" customWidth="1"/>
    <col min="3" max="3" width="12.57421875" style="58" customWidth="1"/>
    <col min="4" max="5" width="12.57421875" style="59" customWidth="1"/>
    <col min="6" max="7" width="12.57421875" style="40" customWidth="1"/>
    <col min="8" max="9" width="12.57421875" style="60" customWidth="1"/>
    <col min="10" max="16384" width="8.8515625" style="60" bestFit="1" customWidth="1"/>
  </cols>
  <sheetData>
    <row r="1" spans="1:9" ht="45" customHeight="1">
      <c r="A1" s="3" t="s">
        <v>71</v>
      </c>
      <c r="B1" s="3"/>
      <c r="C1" s="3"/>
      <c r="D1" s="3"/>
      <c r="E1" s="3"/>
      <c r="F1" s="3"/>
      <c r="G1" s="3"/>
      <c r="H1" s="3"/>
      <c r="I1" s="3"/>
    </row>
    <row r="2" spans="1:9" s="34" customFormat="1" ht="36.75" customHeight="1">
      <c r="A2" s="4" t="s">
        <v>72</v>
      </c>
      <c r="B2" s="4"/>
      <c r="C2" s="4"/>
      <c r="D2" s="4"/>
      <c r="E2" s="4"/>
      <c r="F2" s="4"/>
      <c r="G2" s="4"/>
      <c r="H2" s="4"/>
      <c r="I2" s="4"/>
    </row>
    <row r="3" spans="1:9" ht="15">
      <c r="A3" s="6" t="s">
        <v>2</v>
      </c>
      <c r="B3" s="6" t="s">
        <v>3</v>
      </c>
      <c r="C3" s="7" t="s">
        <v>4</v>
      </c>
      <c r="D3" s="13" t="s">
        <v>5</v>
      </c>
      <c r="E3" s="13"/>
      <c r="F3" s="10" t="s">
        <v>6</v>
      </c>
      <c r="G3" s="10"/>
      <c r="H3" s="11" t="s">
        <v>7</v>
      </c>
      <c r="I3" s="11" t="s">
        <v>8</v>
      </c>
    </row>
    <row r="4" spans="1:9" s="56" customFormat="1" ht="14.25">
      <c r="A4" s="6"/>
      <c r="B4" s="6"/>
      <c r="C4" s="7"/>
      <c r="D4" s="13" t="s">
        <v>5</v>
      </c>
      <c r="E4" s="13" t="s">
        <v>9</v>
      </c>
      <c r="F4" s="13" t="s">
        <v>10</v>
      </c>
      <c r="G4" s="13" t="s">
        <v>9</v>
      </c>
      <c r="H4" s="7"/>
      <c r="I4" s="7"/>
    </row>
    <row r="5" spans="1:9" s="56" customFormat="1" ht="15.75" customHeight="1">
      <c r="A5" s="48" t="s">
        <v>73</v>
      </c>
      <c r="B5" s="66" t="s">
        <v>12</v>
      </c>
      <c r="C5" s="19" t="s">
        <v>74</v>
      </c>
      <c r="D5" s="16"/>
      <c r="E5" s="16"/>
      <c r="F5" s="17" t="s">
        <v>31</v>
      </c>
      <c r="G5" s="22" t="s">
        <v>31</v>
      </c>
      <c r="H5" s="22" t="s">
        <v>31</v>
      </c>
      <c r="I5" s="7">
        <v>2</v>
      </c>
    </row>
    <row r="6" spans="1:9" s="56" customFormat="1" ht="15.75" customHeight="1">
      <c r="A6" s="42"/>
      <c r="B6" s="42"/>
      <c r="C6" s="19" t="s">
        <v>75</v>
      </c>
      <c r="D6" s="16"/>
      <c r="E6" s="16"/>
      <c r="F6" s="17" t="s">
        <v>31</v>
      </c>
      <c r="G6" s="22" t="s">
        <v>31</v>
      </c>
      <c r="H6" s="22" t="s">
        <v>31</v>
      </c>
      <c r="I6" s="7">
        <v>2</v>
      </c>
    </row>
    <row r="7" spans="1:9" s="56" customFormat="1" ht="15.75" customHeight="1">
      <c r="A7" s="42"/>
      <c r="B7" s="42"/>
      <c r="C7" s="19" t="s">
        <v>76</v>
      </c>
      <c r="D7" s="16"/>
      <c r="E7" s="16"/>
      <c r="F7" s="17" t="s">
        <v>31</v>
      </c>
      <c r="G7" s="22" t="s">
        <v>31</v>
      </c>
      <c r="H7" s="22" t="s">
        <v>31</v>
      </c>
      <c r="I7" s="7">
        <v>2</v>
      </c>
    </row>
    <row r="8" spans="1:9" s="56" customFormat="1" ht="15.75" customHeight="1">
      <c r="A8" s="42"/>
      <c r="B8" s="42"/>
      <c r="C8" s="19" t="s">
        <v>77</v>
      </c>
      <c r="D8" s="16"/>
      <c r="E8" s="16"/>
      <c r="F8" s="17" t="s">
        <v>31</v>
      </c>
      <c r="G8" s="22" t="s">
        <v>31</v>
      </c>
      <c r="H8" s="22" t="s">
        <v>31</v>
      </c>
      <c r="I8" s="7">
        <v>2</v>
      </c>
    </row>
    <row r="9" spans="1:9" s="56" customFormat="1" ht="15.75" customHeight="1">
      <c r="A9" s="42"/>
      <c r="B9" s="42"/>
      <c r="C9" s="19" t="s">
        <v>78</v>
      </c>
      <c r="D9" s="17"/>
      <c r="E9" s="17"/>
      <c r="F9" s="17">
        <v>81.2</v>
      </c>
      <c r="G9" s="17">
        <v>81.2</v>
      </c>
      <c r="H9" s="17">
        <v>81.2</v>
      </c>
      <c r="I9" s="7">
        <v>1</v>
      </c>
    </row>
    <row r="10" spans="1:9" s="56" customFormat="1" ht="15.75" customHeight="1">
      <c r="A10" s="63" t="s">
        <v>79</v>
      </c>
      <c r="B10" s="67" t="s">
        <v>50</v>
      </c>
      <c r="C10" s="19" t="s">
        <v>80</v>
      </c>
      <c r="D10" s="20">
        <v>73</v>
      </c>
      <c r="E10" s="21">
        <f>D10*0.5</f>
        <v>36.5</v>
      </c>
      <c r="F10" s="68" t="s">
        <v>81</v>
      </c>
      <c r="G10" s="68" t="s">
        <v>81</v>
      </c>
      <c r="H10" s="22">
        <f>E10</f>
        <v>36.5</v>
      </c>
      <c r="I10" s="7">
        <f>RANK(H10,H$10:H$23)</f>
        <v>6</v>
      </c>
    </row>
    <row r="11" spans="1:9" s="56" customFormat="1" ht="15.75" customHeight="1">
      <c r="A11" s="63"/>
      <c r="B11" s="67"/>
      <c r="C11" s="19" t="s">
        <v>82</v>
      </c>
      <c r="D11" s="20">
        <v>69</v>
      </c>
      <c r="E11" s="21">
        <f aca="true" t="shared" si="0" ref="E11:E23">D11*0.5</f>
        <v>34.5</v>
      </c>
      <c r="F11" s="68" t="s">
        <v>81</v>
      </c>
      <c r="G11" s="68" t="s">
        <v>81</v>
      </c>
      <c r="H11" s="22">
        <f>E11</f>
        <v>34.5</v>
      </c>
      <c r="I11" s="7">
        <f aca="true" t="shared" si="1" ref="I11:I23">RANK(H11,H$10:H$23)</f>
        <v>7</v>
      </c>
    </row>
    <row r="12" spans="1:9" s="56" customFormat="1" ht="15.75" customHeight="1">
      <c r="A12" s="63"/>
      <c r="B12" s="67"/>
      <c r="C12" s="19" t="s">
        <v>83</v>
      </c>
      <c r="D12" s="20">
        <v>68</v>
      </c>
      <c r="E12" s="21">
        <f t="shared" si="0"/>
        <v>34</v>
      </c>
      <c r="F12" s="17">
        <v>73.6</v>
      </c>
      <c r="G12" s="22">
        <f>ROUND(F12/2,2)</f>
        <v>36.8</v>
      </c>
      <c r="H12" s="22">
        <f>E12+G12</f>
        <v>70.8</v>
      </c>
      <c r="I12" s="7">
        <f t="shared" si="1"/>
        <v>2</v>
      </c>
    </row>
    <row r="13" spans="1:9" s="56" customFormat="1" ht="15.75" customHeight="1">
      <c r="A13" s="63"/>
      <c r="B13" s="67"/>
      <c r="C13" s="19" t="s">
        <v>84</v>
      </c>
      <c r="D13" s="20">
        <v>65</v>
      </c>
      <c r="E13" s="21">
        <f t="shared" si="0"/>
        <v>32.5</v>
      </c>
      <c r="F13" s="68" t="s">
        <v>81</v>
      </c>
      <c r="G13" s="68" t="s">
        <v>81</v>
      </c>
      <c r="H13" s="22">
        <f>E13</f>
        <v>32.5</v>
      </c>
      <c r="I13" s="7">
        <f t="shared" si="1"/>
        <v>8</v>
      </c>
    </row>
    <row r="14" spans="1:9" s="56" customFormat="1" ht="15.75" customHeight="1">
      <c r="A14" s="63"/>
      <c r="B14" s="67"/>
      <c r="C14" s="19" t="s">
        <v>85</v>
      </c>
      <c r="D14" s="20">
        <v>64</v>
      </c>
      <c r="E14" s="21">
        <f t="shared" si="0"/>
        <v>32</v>
      </c>
      <c r="F14" s="22">
        <v>76.4</v>
      </c>
      <c r="G14" s="22">
        <f>ROUND(F14/2,2)</f>
        <v>38.2</v>
      </c>
      <c r="H14" s="22">
        <f>E14+G14</f>
        <v>70.2</v>
      </c>
      <c r="I14" s="7">
        <f t="shared" si="1"/>
        <v>3</v>
      </c>
    </row>
    <row r="15" spans="1:9" s="56" customFormat="1" ht="15.75" customHeight="1">
      <c r="A15" s="63"/>
      <c r="B15" s="67"/>
      <c r="C15" s="19" t="s">
        <v>86</v>
      </c>
      <c r="D15" s="20">
        <v>62</v>
      </c>
      <c r="E15" s="21">
        <f t="shared" si="0"/>
        <v>31</v>
      </c>
      <c r="F15" s="28" t="s">
        <v>81</v>
      </c>
      <c r="G15" s="28" t="s">
        <v>81</v>
      </c>
      <c r="H15" s="22">
        <f>E15</f>
        <v>31</v>
      </c>
      <c r="I15" s="7">
        <f t="shared" si="1"/>
        <v>9</v>
      </c>
    </row>
    <row r="16" spans="1:9" s="56" customFormat="1" ht="15.75" customHeight="1">
      <c r="A16" s="63"/>
      <c r="B16" s="67"/>
      <c r="C16" s="19" t="s">
        <v>87</v>
      </c>
      <c r="D16" s="20">
        <v>62</v>
      </c>
      <c r="E16" s="21">
        <f t="shared" si="0"/>
        <v>31</v>
      </c>
      <c r="F16" s="28">
        <v>71.2</v>
      </c>
      <c r="G16" s="22">
        <f>ROUND(F16/2,2)</f>
        <v>35.6</v>
      </c>
      <c r="H16" s="22">
        <f>E16+G16</f>
        <v>66.6</v>
      </c>
      <c r="I16" s="7">
        <f t="shared" si="1"/>
        <v>5</v>
      </c>
    </row>
    <row r="17" spans="1:9" s="56" customFormat="1" ht="15.75" customHeight="1">
      <c r="A17" s="63"/>
      <c r="B17" s="67"/>
      <c r="C17" s="19" t="s">
        <v>88</v>
      </c>
      <c r="D17" s="20">
        <v>62</v>
      </c>
      <c r="E17" s="21">
        <f t="shared" si="0"/>
        <v>31</v>
      </c>
      <c r="F17" s="28" t="s">
        <v>81</v>
      </c>
      <c r="G17" s="28" t="s">
        <v>81</v>
      </c>
      <c r="H17" s="22">
        <f>E17</f>
        <v>31</v>
      </c>
      <c r="I17" s="7">
        <f t="shared" si="1"/>
        <v>9</v>
      </c>
    </row>
    <row r="18" spans="1:9" s="56" customFormat="1" ht="15.75" customHeight="1">
      <c r="A18" s="63"/>
      <c r="B18" s="67"/>
      <c r="C18" s="19" t="s">
        <v>89</v>
      </c>
      <c r="D18" s="20">
        <v>61</v>
      </c>
      <c r="E18" s="21">
        <f t="shared" si="0"/>
        <v>30.5</v>
      </c>
      <c r="F18" s="28">
        <v>82.6</v>
      </c>
      <c r="G18" s="22">
        <f>ROUND(F18/2,2)</f>
        <v>41.3</v>
      </c>
      <c r="H18" s="22">
        <f>E18+G18</f>
        <v>71.8</v>
      </c>
      <c r="I18" s="7">
        <f t="shared" si="1"/>
        <v>1</v>
      </c>
    </row>
    <row r="19" spans="1:9" s="56" customFormat="1" ht="15.75" customHeight="1">
      <c r="A19" s="63"/>
      <c r="B19" s="67"/>
      <c r="C19" s="19" t="s">
        <v>90</v>
      </c>
      <c r="D19" s="20">
        <v>59</v>
      </c>
      <c r="E19" s="21">
        <f t="shared" si="0"/>
        <v>29.5</v>
      </c>
      <c r="F19" s="28">
        <v>76.4</v>
      </c>
      <c r="G19" s="22">
        <f>ROUND(F19/2,2)</f>
        <v>38.2</v>
      </c>
      <c r="H19" s="22">
        <f>E19+G19</f>
        <v>67.7</v>
      </c>
      <c r="I19" s="7">
        <f t="shared" si="1"/>
        <v>4</v>
      </c>
    </row>
    <row r="20" spans="1:9" s="56" customFormat="1" ht="15.75" customHeight="1">
      <c r="A20" s="63"/>
      <c r="B20" s="67"/>
      <c r="C20" s="19" t="s">
        <v>91</v>
      </c>
      <c r="D20" s="20">
        <v>57</v>
      </c>
      <c r="E20" s="21">
        <f t="shared" si="0"/>
        <v>28.5</v>
      </c>
      <c r="F20" s="28" t="s">
        <v>81</v>
      </c>
      <c r="G20" s="28" t="s">
        <v>81</v>
      </c>
      <c r="H20" s="22">
        <f>E20</f>
        <v>28.5</v>
      </c>
      <c r="I20" s="7">
        <f t="shared" si="1"/>
        <v>11</v>
      </c>
    </row>
    <row r="21" spans="1:9" s="56" customFormat="1" ht="15.75" customHeight="1">
      <c r="A21" s="63"/>
      <c r="B21" s="67"/>
      <c r="C21" s="19" t="s">
        <v>92</v>
      </c>
      <c r="D21" s="20">
        <v>56</v>
      </c>
      <c r="E21" s="21">
        <f t="shared" si="0"/>
        <v>28</v>
      </c>
      <c r="F21" s="28" t="s">
        <v>81</v>
      </c>
      <c r="G21" s="28" t="s">
        <v>81</v>
      </c>
      <c r="H21" s="22">
        <f>E21</f>
        <v>28</v>
      </c>
      <c r="I21" s="7">
        <f t="shared" si="1"/>
        <v>12</v>
      </c>
    </row>
    <row r="22" spans="1:9" s="56" customFormat="1" ht="15.75" customHeight="1">
      <c r="A22" s="63"/>
      <c r="B22" s="67"/>
      <c r="C22" s="19" t="s">
        <v>93</v>
      </c>
      <c r="D22" s="20">
        <v>52</v>
      </c>
      <c r="E22" s="21">
        <f t="shared" si="0"/>
        <v>26</v>
      </c>
      <c r="F22" s="28" t="s">
        <v>81</v>
      </c>
      <c r="G22" s="28" t="s">
        <v>81</v>
      </c>
      <c r="H22" s="22">
        <f>E22</f>
        <v>26</v>
      </c>
      <c r="I22" s="7">
        <f t="shared" si="1"/>
        <v>13</v>
      </c>
    </row>
    <row r="23" spans="1:9" s="56" customFormat="1" ht="15.75" customHeight="1">
      <c r="A23" s="63"/>
      <c r="B23" s="67"/>
      <c r="C23" s="19" t="s">
        <v>94</v>
      </c>
      <c r="D23" s="20">
        <v>39</v>
      </c>
      <c r="E23" s="21">
        <f t="shared" si="0"/>
        <v>19.5</v>
      </c>
      <c r="F23" s="28" t="s">
        <v>81</v>
      </c>
      <c r="G23" s="28" t="s">
        <v>81</v>
      </c>
      <c r="H23" s="22">
        <f>E23</f>
        <v>19.5</v>
      </c>
      <c r="I23" s="7">
        <f t="shared" si="1"/>
        <v>14</v>
      </c>
    </row>
    <row r="24" spans="1:9" s="36" customFormat="1" ht="109.5" customHeight="1">
      <c r="A24" s="31" t="s">
        <v>46</v>
      </c>
      <c r="B24" s="31"/>
      <c r="C24" s="31"/>
      <c r="D24" s="31"/>
      <c r="E24" s="31"/>
      <c r="F24" s="31"/>
      <c r="G24" s="31"/>
      <c r="H24" s="31"/>
      <c r="I24" s="31"/>
    </row>
    <row r="25" spans="1:9" s="57" customFormat="1" ht="15">
      <c r="A25" s="69"/>
      <c r="B25" s="69"/>
      <c r="C25" s="69"/>
      <c r="D25" s="69"/>
      <c r="E25" s="69"/>
      <c r="F25" s="69"/>
      <c r="G25" s="69"/>
      <c r="H25" s="69"/>
      <c r="I25" s="69"/>
    </row>
    <row r="26" spans="1:9" s="57" customFormat="1" ht="15">
      <c r="A26" s="69"/>
      <c r="B26" s="69"/>
      <c r="C26" s="69"/>
      <c r="D26" s="69"/>
      <c r="E26" s="69"/>
      <c r="F26" s="69"/>
      <c r="G26" s="69"/>
      <c r="H26" s="69"/>
      <c r="I26" s="69"/>
    </row>
    <row r="29" ht="14.25" customHeight="1"/>
  </sheetData>
  <sheetProtection/>
  <mergeCells count="16">
    <mergeCell ref="A1:I1"/>
    <mergeCell ref="A2:I2"/>
    <mergeCell ref="D3:E3"/>
    <mergeCell ref="F3:G3"/>
    <mergeCell ref="A24:I24"/>
    <mergeCell ref="A25:I25"/>
    <mergeCell ref="A26:I26"/>
    <mergeCell ref="A3:A4"/>
    <mergeCell ref="A5:A9"/>
    <mergeCell ref="A10:A23"/>
    <mergeCell ref="B3:B4"/>
    <mergeCell ref="B5:B9"/>
    <mergeCell ref="B10:B23"/>
    <mergeCell ref="C3:C4"/>
    <mergeCell ref="H3:H4"/>
    <mergeCell ref="I3:I4"/>
  </mergeCells>
  <conditionalFormatting sqref="C5:C9">
    <cfRule type="expression" priority="1" dxfId="0" stopIfTrue="1">
      <formula>AND(COUNTIF($C$5:$C$9,C5)&gt;1,NOT(ISBLANK(C5)))</formula>
    </cfRule>
  </conditionalFormatting>
  <printOptions horizontalCentered="1"/>
  <pageMargins left="0.03888888888888889" right="0.03888888888888889" top="0.3541666666666667" bottom="0.11805555555555555" header="0.03888888888888889" footer="0.03888888888888889"/>
  <pageSetup fitToHeight="1" fitToWidth="1" horizontalDpi="600" verticalDpi="600" orientation="landscape" paperSize="9" scale="94"/>
  <headerFooter>
    <oddFooter>&amp;R- &amp;P -</oddFooter>
    <evenFooter>&amp;L- &amp;P -</evenFooter>
  </headerFooter>
</worksheet>
</file>

<file path=xl/worksheets/sheet4.xml><?xml version="1.0" encoding="utf-8"?>
<worksheet xmlns="http://schemas.openxmlformats.org/spreadsheetml/2006/main" xmlns:r="http://schemas.openxmlformats.org/officeDocument/2006/relationships">
  <dimension ref="A1:J29"/>
  <sheetViews>
    <sheetView workbookViewId="0" topLeftCell="A1">
      <selection activeCell="C5" sqref="C5:C26"/>
    </sheetView>
  </sheetViews>
  <sheetFormatPr defaultColWidth="9.00390625" defaultRowHeight="15"/>
  <cols>
    <col min="1" max="1" width="30.57421875" style="38" customWidth="1"/>
    <col min="2" max="2" width="16.57421875" style="38" customWidth="1"/>
    <col min="3" max="3" width="12.57421875" style="38" customWidth="1"/>
    <col min="4" max="5" width="12.57421875" style="39" customWidth="1"/>
    <col min="6" max="7" width="12.57421875" style="40" customWidth="1"/>
    <col min="8" max="9" width="12.57421875" style="33" customWidth="1"/>
    <col min="10" max="16384" width="8.8515625" style="33" bestFit="1" customWidth="1"/>
  </cols>
  <sheetData>
    <row r="1" spans="1:9" ht="45" customHeight="1">
      <c r="A1" s="47" t="s">
        <v>95</v>
      </c>
      <c r="B1" s="47"/>
      <c r="C1" s="47"/>
      <c r="D1" s="47"/>
      <c r="E1" s="47"/>
      <c r="F1" s="47"/>
      <c r="G1" s="47"/>
      <c r="H1" s="47"/>
      <c r="I1" s="47"/>
    </row>
    <row r="2" spans="1:9" s="34" customFormat="1" ht="36.75" customHeight="1">
      <c r="A2" s="4" t="s">
        <v>96</v>
      </c>
      <c r="B2" s="4"/>
      <c r="C2" s="4"/>
      <c r="D2" s="4"/>
      <c r="E2" s="4"/>
      <c r="F2" s="4"/>
      <c r="G2" s="4"/>
      <c r="H2" s="4"/>
      <c r="I2" s="4"/>
    </row>
    <row r="3" spans="1:9" ht="15">
      <c r="A3" s="6" t="s">
        <v>2</v>
      </c>
      <c r="B3" s="6" t="s">
        <v>3</v>
      </c>
      <c r="C3" s="7" t="s">
        <v>4</v>
      </c>
      <c r="D3" s="8" t="s">
        <v>5</v>
      </c>
      <c r="E3" s="9"/>
      <c r="F3" s="10" t="s">
        <v>6</v>
      </c>
      <c r="G3" s="10"/>
      <c r="H3" s="11" t="s">
        <v>7</v>
      </c>
      <c r="I3" s="11" t="s">
        <v>8</v>
      </c>
    </row>
    <row r="4" spans="1:9" s="35" customFormat="1" ht="15">
      <c r="A4" s="6"/>
      <c r="B4" s="6"/>
      <c r="C4" s="7"/>
      <c r="D4" s="13" t="s">
        <v>5</v>
      </c>
      <c r="E4" s="13" t="s">
        <v>9</v>
      </c>
      <c r="F4" s="13" t="s">
        <v>10</v>
      </c>
      <c r="G4" s="13" t="s">
        <v>9</v>
      </c>
      <c r="H4" s="7"/>
      <c r="I4" s="7"/>
    </row>
    <row r="5" spans="1:9" s="35" customFormat="1" ht="18.75" customHeight="1">
      <c r="A5" s="52" t="s">
        <v>11</v>
      </c>
      <c r="B5" s="24" t="s">
        <v>97</v>
      </c>
      <c r="C5" s="19" t="s">
        <v>98</v>
      </c>
      <c r="D5" s="20">
        <v>70</v>
      </c>
      <c r="E5" s="21">
        <f>D5*0.5</f>
        <v>35</v>
      </c>
      <c r="F5" s="17">
        <v>69.2</v>
      </c>
      <c r="G5" s="22">
        <f>F5/2</f>
        <v>34.6</v>
      </c>
      <c r="H5" s="22">
        <f>E5+G5</f>
        <v>69.6</v>
      </c>
      <c r="I5" s="7">
        <f>RANK(H5,$H$5:$H$10)</f>
        <v>3</v>
      </c>
    </row>
    <row r="6" spans="1:9" s="35" customFormat="1" ht="18.75" customHeight="1">
      <c r="A6" s="53"/>
      <c r="B6" s="25"/>
      <c r="C6" s="19" t="s">
        <v>99</v>
      </c>
      <c r="D6" s="20">
        <v>67</v>
      </c>
      <c r="E6" s="21">
        <f aca="true" t="shared" si="0" ref="E6:E26">D6*0.5</f>
        <v>33.5</v>
      </c>
      <c r="F6" s="17">
        <v>67.6</v>
      </c>
      <c r="G6" s="22">
        <f aca="true" t="shared" si="1" ref="G6:G26">F6/2</f>
        <v>33.8</v>
      </c>
      <c r="H6" s="22">
        <f aca="true" t="shared" si="2" ref="H6:H26">E6+G6</f>
        <v>67.3</v>
      </c>
      <c r="I6" s="7">
        <f>RANK(H6,$H$5:$H$10)</f>
        <v>4</v>
      </c>
    </row>
    <row r="7" spans="1:9" s="35" customFormat="1" ht="18.75" customHeight="1">
      <c r="A7" s="53"/>
      <c r="B7" s="25"/>
      <c r="C7" s="19" t="s">
        <v>100</v>
      </c>
      <c r="D7" s="20">
        <v>66</v>
      </c>
      <c r="E7" s="21">
        <f t="shared" si="0"/>
        <v>33</v>
      </c>
      <c r="F7" s="17">
        <v>85.8</v>
      </c>
      <c r="G7" s="22">
        <f t="shared" si="1"/>
        <v>42.9</v>
      </c>
      <c r="H7" s="22">
        <f t="shared" si="2"/>
        <v>75.9</v>
      </c>
      <c r="I7" s="7">
        <f>RANK(H7,$H$5:$H$10)</f>
        <v>1</v>
      </c>
    </row>
    <row r="8" spans="1:9" s="35" customFormat="1" ht="18.75" customHeight="1">
      <c r="A8" s="53"/>
      <c r="B8" s="25"/>
      <c r="C8" s="19" t="s">
        <v>101</v>
      </c>
      <c r="D8" s="20">
        <v>62</v>
      </c>
      <c r="E8" s="21">
        <f t="shared" si="0"/>
        <v>31</v>
      </c>
      <c r="F8" s="17">
        <v>66</v>
      </c>
      <c r="G8" s="22">
        <f t="shared" si="1"/>
        <v>33</v>
      </c>
      <c r="H8" s="22">
        <f t="shared" si="2"/>
        <v>64</v>
      </c>
      <c r="I8" s="7">
        <f>RANK(H8,$H$5:$H$10)</f>
        <v>5</v>
      </c>
    </row>
    <row r="9" spans="1:9" s="35" customFormat="1" ht="18.75" customHeight="1">
      <c r="A9" s="53"/>
      <c r="B9" s="25"/>
      <c r="C9" s="19" t="s">
        <v>102</v>
      </c>
      <c r="D9" s="20">
        <v>59</v>
      </c>
      <c r="E9" s="21">
        <f t="shared" si="0"/>
        <v>29.5</v>
      </c>
      <c r="F9" s="17">
        <v>68</v>
      </c>
      <c r="G9" s="22">
        <f t="shared" si="1"/>
        <v>34</v>
      </c>
      <c r="H9" s="22">
        <f t="shared" si="2"/>
        <v>63.5</v>
      </c>
      <c r="I9" s="7">
        <f>RANK(H9,$H$5:$H$10)</f>
        <v>6</v>
      </c>
    </row>
    <row r="10" spans="1:9" s="35" customFormat="1" ht="18.75" customHeight="1">
      <c r="A10" s="53"/>
      <c r="B10" s="25"/>
      <c r="C10" s="19" t="s">
        <v>103</v>
      </c>
      <c r="D10" s="20">
        <v>59</v>
      </c>
      <c r="E10" s="21">
        <f t="shared" si="0"/>
        <v>29.5</v>
      </c>
      <c r="F10" s="17">
        <v>87</v>
      </c>
      <c r="G10" s="22">
        <f t="shared" si="1"/>
        <v>43.5</v>
      </c>
      <c r="H10" s="22">
        <f t="shared" si="2"/>
        <v>73</v>
      </c>
      <c r="I10" s="7">
        <f>RANK(H10,$H$5:$H$10)</f>
        <v>2</v>
      </c>
    </row>
    <row r="11" spans="1:9" s="35" customFormat="1" ht="18.75" customHeight="1">
      <c r="A11" s="52" t="s">
        <v>104</v>
      </c>
      <c r="B11" s="52" t="s">
        <v>105</v>
      </c>
      <c r="C11" s="19" t="s">
        <v>106</v>
      </c>
      <c r="D11" s="20">
        <v>66</v>
      </c>
      <c r="E11" s="21">
        <f t="shared" si="0"/>
        <v>33</v>
      </c>
      <c r="F11" s="17">
        <v>83.4</v>
      </c>
      <c r="G11" s="22">
        <f t="shared" si="1"/>
        <v>41.7</v>
      </c>
      <c r="H11" s="22">
        <f t="shared" si="2"/>
        <v>74.7</v>
      </c>
      <c r="I11" s="7">
        <f>RANK(H11,$H$11:$H$15)</f>
        <v>1</v>
      </c>
    </row>
    <row r="12" spans="1:9" s="35" customFormat="1" ht="18.75" customHeight="1">
      <c r="A12" s="53"/>
      <c r="B12" s="53"/>
      <c r="C12" s="19" t="s">
        <v>107</v>
      </c>
      <c r="D12" s="20">
        <v>65</v>
      </c>
      <c r="E12" s="21">
        <f t="shared" si="0"/>
        <v>32.5</v>
      </c>
      <c r="F12" s="17">
        <v>72.4</v>
      </c>
      <c r="G12" s="22">
        <f t="shared" si="1"/>
        <v>36.2</v>
      </c>
      <c r="H12" s="22">
        <f t="shared" si="2"/>
        <v>68.7</v>
      </c>
      <c r="I12" s="7">
        <f>RANK(H12,$H$11:$H$15)</f>
        <v>2</v>
      </c>
    </row>
    <row r="13" spans="1:9" s="35" customFormat="1" ht="18.75" customHeight="1">
      <c r="A13" s="53"/>
      <c r="B13" s="53"/>
      <c r="C13" s="19" t="s">
        <v>108</v>
      </c>
      <c r="D13" s="20">
        <v>62</v>
      </c>
      <c r="E13" s="21">
        <f t="shared" si="0"/>
        <v>31</v>
      </c>
      <c r="F13" s="17" t="s">
        <v>31</v>
      </c>
      <c r="G13" s="17" t="s">
        <v>31</v>
      </c>
      <c r="H13" s="22">
        <f>E13</f>
        <v>31</v>
      </c>
      <c r="I13" s="7">
        <f>RANK(H13,$H$11:$H$15)</f>
        <v>4</v>
      </c>
    </row>
    <row r="14" spans="1:9" s="35" customFormat="1" ht="18.75" customHeight="1">
      <c r="A14" s="53"/>
      <c r="B14" s="53"/>
      <c r="C14" s="19" t="s">
        <v>109</v>
      </c>
      <c r="D14" s="20">
        <v>56</v>
      </c>
      <c r="E14" s="21">
        <f t="shared" si="0"/>
        <v>28</v>
      </c>
      <c r="F14" s="17" t="s">
        <v>31</v>
      </c>
      <c r="G14" s="17" t="s">
        <v>31</v>
      </c>
      <c r="H14" s="22">
        <f>E14</f>
        <v>28</v>
      </c>
      <c r="I14" s="7">
        <f>RANK(H14,$H$11:$H$15)</f>
        <v>5</v>
      </c>
    </row>
    <row r="15" spans="1:9" s="35" customFormat="1" ht="18.75" customHeight="1">
      <c r="A15" s="53"/>
      <c r="B15" s="53"/>
      <c r="C15" s="19" t="s">
        <v>110</v>
      </c>
      <c r="D15" s="20">
        <v>46</v>
      </c>
      <c r="E15" s="21">
        <f t="shared" si="0"/>
        <v>23</v>
      </c>
      <c r="F15" s="17">
        <v>75.8</v>
      </c>
      <c r="G15" s="22">
        <f t="shared" si="1"/>
        <v>37.9</v>
      </c>
      <c r="H15" s="22">
        <f t="shared" si="2"/>
        <v>60.9</v>
      </c>
      <c r="I15" s="7">
        <f>RANK(H15,$H$11:$H$15)</f>
        <v>3</v>
      </c>
    </row>
    <row r="16" spans="1:9" s="35" customFormat="1" ht="18.75" customHeight="1">
      <c r="A16" s="48" t="s">
        <v>111</v>
      </c>
      <c r="B16" s="64" t="s">
        <v>97</v>
      </c>
      <c r="C16" s="19" t="s">
        <v>112</v>
      </c>
      <c r="D16" s="20">
        <v>67</v>
      </c>
      <c r="E16" s="21">
        <f t="shared" si="0"/>
        <v>33.5</v>
      </c>
      <c r="F16" s="17">
        <v>88.2</v>
      </c>
      <c r="G16" s="22">
        <f t="shared" si="1"/>
        <v>44.1</v>
      </c>
      <c r="H16" s="22">
        <f t="shared" si="2"/>
        <v>77.6</v>
      </c>
      <c r="I16" s="7">
        <f>RANK(H16,$H$16:$H$19)</f>
        <v>1</v>
      </c>
    </row>
    <row r="17" spans="1:9" s="35" customFormat="1" ht="18.75" customHeight="1">
      <c r="A17" s="42"/>
      <c r="B17" s="64"/>
      <c r="C17" s="19" t="s">
        <v>113</v>
      </c>
      <c r="D17" s="20">
        <v>64</v>
      </c>
      <c r="E17" s="21">
        <f t="shared" si="0"/>
        <v>32</v>
      </c>
      <c r="F17" s="17">
        <v>70</v>
      </c>
      <c r="G17" s="22">
        <f t="shared" si="1"/>
        <v>35</v>
      </c>
      <c r="H17" s="22">
        <f t="shared" si="2"/>
        <v>67</v>
      </c>
      <c r="I17" s="7">
        <f>RANK(H17,$H$16:$H$19)</f>
        <v>2</v>
      </c>
    </row>
    <row r="18" spans="1:9" s="35" customFormat="1" ht="18.75" customHeight="1">
      <c r="A18" s="42"/>
      <c r="B18" s="64"/>
      <c r="C18" s="19" t="s">
        <v>114</v>
      </c>
      <c r="D18" s="20">
        <v>60</v>
      </c>
      <c r="E18" s="21">
        <f t="shared" si="0"/>
        <v>30</v>
      </c>
      <c r="F18" s="17" t="s">
        <v>31</v>
      </c>
      <c r="G18" s="17" t="s">
        <v>31</v>
      </c>
      <c r="H18" s="22">
        <f>E18</f>
        <v>30</v>
      </c>
      <c r="I18" s="7">
        <f>RANK(H18,$H$16:$H$19)</f>
        <v>4</v>
      </c>
    </row>
    <row r="19" spans="1:9" s="35" customFormat="1" ht="18.75" customHeight="1">
      <c r="A19" s="42"/>
      <c r="B19" s="64"/>
      <c r="C19" s="19" t="s">
        <v>115</v>
      </c>
      <c r="D19" s="20">
        <v>54</v>
      </c>
      <c r="E19" s="21">
        <f t="shared" si="0"/>
        <v>27</v>
      </c>
      <c r="F19" s="17">
        <v>74</v>
      </c>
      <c r="G19" s="22">
        <f t="shared" si="1"/>
        <v>37</v>
      </c>
      <c r="H19" s="22">
        <f t="shared" si="2"/>
        <v>64</v>
      </c>
      <c r="I19" s="7">
        <f>RANK(H19,$H$16:$H$19)</f>
        <v>3</v>
      </c>
    </row>
    <row r="20" spans="1:10" s="36" customFormat="1" ht="18.75" customHeight="1">
      <c r="A20" s="48" t="s">
        <v>116</v>
      </c>
      <c r="B20" s="64" t="s">
        <v>97</v>
      </c>
      <c r="C20" s="19" t="s">
        <v>117</v>
      </c>
      <c r="D20" s="20">
        <v>63</v>
      </c>
      <c r="E20" s="21">
        <f t="shared" si="0"/>
        <v>31.5</v>
      </c>
      <c r="F20" s="17">
        <v>84.6</v>
      </c>
      <c r="G20" s="22">
        <f t="shared" si="1"/>
        <v>42.3</v>
      </c>
      <c r="H20" s="22">
        <f t="shared" si="2"/>
        <v>73.8</v>
      </c>
      <c r="I20" s="7">
        <v>1</v>
      </c>
      <c r="J20" s="35"/>
    </row>
    <row r="21" spans="1:10" s="36" customFormat="1" ht="18.75" customHeight="1">
      <c r="A21" s="42"/>
      <c r="B21" s="64"/>
      <c r="C21" s="19" t="s">
        <v>118</v>
      </c>
      <c r="D21" s="20">
        <v>50</v>
      </c>
      <c r="E21" s="21">
        <f t="shared" si="0"/>
        <v>25</v>
      </c>
      <c r="F21" s="17">
        <v>72.4</v>
      </c>
      <c r="G21" s="22">
        <f t="shared" si="1"/>
        <v>36.2</v>
      </c>
      <c r="H21" s="22">
        <f t="shared" si="2"/>
        <v>61.2</v>
      </c>
      <c r="I21" s="7">
        <v>2</v>
      </c>
      <c r="J21" s="35"/>
    </row>
    <row r="22" spans="1:10" s="36" customFormat="1" ht="18.75" customHeight="1">
      <c r="A22" s="48" t="s">
        <v>79</v>
      </c>
      <c r="B22" s="64" t="s">
        <v>97</v>
      </c>
      <c r="C22" s="19" t="s">
        <v>119</v>
      </c>
      <c r="D22" s="20">
        <v>70</v>
      </c>
      <c r="E22" s="21">
        <f t="shared" si="0"/>
        <v>35</v>
      </c>
      <c r="F22" s="28" t="s">
        <v>81</v>
      </c>
      <c r="G22" s="28" t="s">
        <v>81</v>
      </c>
      <c r="H22" s="22">
        <f>E22</f>
        <v>35</v>
      </c>
      <c r="I22" s="65">
        <f>RANK(H22,$H$22:$H$26)</f>
        <v>3</v>
      </c>
      <c r="J22" s="35"/>
    </row>
    <row r="23" spans="1:10" s="36" customFormat="1" ht="18.75" customHeight="1">
      <c r="A23" s="42"/>
      <c r="B23" s="64"/>
      <c r="C23" s="19" t="s">
        <v>120</v>
      </c>
      <c r="D23" s="20">
        <v>67</v>
      </c>
      <c r="E23" s="21">
        <f t="shared" si="0"/>
        <v>33.5</v>
      </c>
      <c r="F23" s="28" t="s">
        <v>81</v>
      </c>
      <c r="G23" s="28" t="s">
        <v>81</v>
      </c>
      <c r="H23" s="22">
        <f>E23</f>
        <v>33.5</v>
      </c>
      <c r="I23" s="65">
        <f>RANK(H23,$H$22:$H$26)</f>
        <v>4</v>
      </c>
      <c r="J23" s="35"/>
    </row>
    <row r="24" spans="1:10" s="36" customFormat="1" ht="18.75" customHeight="1">
      <c r="A24" s="42"/>
      <c r="B24" s="64"/>
      <c r="C24" s="19" t="s">
        <v>121</v>
      </c>
      <c r="D24" s="20">
        <v>66</v>
      </c>
      <c r="E24" s="21">
        <f t="shared" si="0"/>
        <v>33</v>
      </c>
      <c r="F24" s="28" t="s">
        <v>81</v>
      </c>
      <c r="G24" s="28" t="s">
        <v>81</v>
      </c>
      <c r="H24" s="22">
        <f>E24</f>
        <v>33</v>
      </c>
      <c r="I24" s="65">
        <f>RANK(H24,$H$22:$H$26)</f>
        <v>5</v>
      </c>
      <c r="J24" s="35"/>
    </row>
    <row r="25" spans="1:10" s="36" customFormat="1" ht="18.75" customHeight="1">
      <c r="A25" s="42"/>
      <c r="B25" s="64"/>
      <c r="C25" s="19" t="s">
        <v>122</v>
      </c>
      <c r="D25" s="20">
        <v>64</v>
      </c>
      <c r="E25" s="21">
        <f t="shared" si="0"/>
        <v>32</v>
      </c>
      <c r="F25" s="28">
        <v>82.2</v>
      </c>
      <c r="G25" s="22">
        <f t="shared" si="1"/>
        <v>41.1</v>
      </c>
      <c r="H25" s="22">
        <f t="shared" si="2"/>
        <v>73.1</v>
      </c>
      <c r="I25" s="65">
        <f>RANK(H25,$H$22:$H$26)</f>
        <v>1</v>
      </c>
      <c r="J25" s="35"/>
    </row>
    <row r="26" spans="1:10" s="36" customFormat="1" ht="18.75" customHeight="1">
      <c r="A26" s="42"/>
      <c r="B26" s="64"/>
      <c r="C26" s="19" t="s">
        <v>123</v>
      </c>
      <c r="D26" s="20">
        <v>58</v>
      </c>
      <c r="E26" s="21">
        <f t="shared" si="0"/>
        <v>29</v>
      </c>
      <c r="F26" s="28">
        <v>70.6</v>
      </c>
      <c r="G26" s="22">
        <f t="shared" si="1"/>
        <v>35.3</v>
      </c>
      <c r="H26" s="22">
        <f t="shared" si="2"/>
        <v>64.3</v>
      </c>
      <c r="I26" s="65">
        <f>RANK(H26,$H$22:$H$26)</f>
        <v>2</v>
      </c>
      <c r="J26" s="35"/>
    </row>
    <row r="27" spans="1:9" s="36" customFormat="1" ht="109.5" customHeight="1">
      <c r="A27" s="31" t="s">
        <v>46</v>
      </c>
      <c r="B27" s="31"/>
      <c r="C27" s="31"/>
      <c r="D27" s="31"/>
      <c r="E27" s="31"/>
      <c r="F27" s="31"/>
      <c r="G27" s="31"/>
      <c r="H27" s="31"/>
      <c r="I27" s="31"/>
    </row>
    <row r="28" spans="1:9" s="37" customFormat="1" ht="15">
      <c r="A28" s="32"/>
      <c r="B28" s="32"/>
      <c r="C28" s="32"/>
      <c r="D28" s="32"/>
      <c r="E28" s="32"/>
      <c r="F28" s="32"/>
      <c r="G28" s="32"/>
      <c r="H28" s="32"/>
      <c r="I28" s="32"/>
    </row>
    <row r="29" spans="1:9" s="37" customFormat="1" ht="15">
      <c r="A29" s="32"/>
      <c r="B29" s="32"/>
      <c r="C29" s="32"/>
      <c r="D29" s="32"/>
      <c r="E29" s="32"/>
      <c r="F29" s="32"/>
      <c r="G29" s="32"/>
      <c r="H29" s="32"/>
      <c r="I29" s="32"/>
    </row>
    <row r="32" ht="14.25" customHeight="1"/>
  </sheetData>
  <sheetProtection/>
  <mergeCells count="22">
    <mergeCell ref="A1:I1"/>
    <mergeCell ref="A2:I2"/>
    <mergeCell ref="D3:E3"/>
    <mergeCell ref="F3:G3"/>
    <mergeCell ref="A27:I27"/>
    <mergeCell ref="A28:I28"/>
    <mergeCell ref="A29:I29"/>
    <mergeCell ref="A3:A4"/>
    <mergeCell ref="A5:A10"/>
    <mergeCell ref="A11:A15"/>
    <mergeCell ref="A16:A19"/>
    <mergeCell ref="A20:A21"/>
    <mergeCell ref="A22:A26"/>
    <mergeCell ref="B3:B4"/>
    <mergeCell ref="B5:B10"/>
    <mergeCell ref="B11:B15"/>
    <mergeCell ref="B16:B19"/>
    <mergeCell ref="B20:B21"/>
    <mergeCell ref="B22:B26"/>
    <mergeCell ref="C3:C4"/>
    <mergeCell ref="H3:H4"/>
    <mergeCell ref="I3:I4"/>
  </mergeCells>
  <conditionalFormatting sqref="C5:C15">
    <cfRule type="expression" priority="1" dxfId="0" stopIfTrue="1">
      <formula>AND(COUNTIF($C$5:$C$15,C5)&gt;1,NOT(ISBLANK(C5)))</formula>
    </cfRule>
  </conditionalFormatting>
  <printOptions horizontalCentered="1"/>
  <pageMargins left="0.03888888888888889" right="0.03888888888888889" top="0.3541666666666667" bottom="2.24375" header="0.07847222222222222" footer="0.03888888888888889"/>
  <pageSetup horizontalDpi="600" verticalDpi="600" orientation="landscape" paperSize="9" scale="87"/>
  <headerFooter>
    <oddFooter>&amp;R- &amp;P -</oddFooter>
    <evenFooter>&amp;L- &amp;P -</evenFooter>
  </headerFooter>
  <rowBreaks count="1" manualBreakCount="1">
    <brk id="21" max="255" man="1"/>
  </rowBreaks>
</worksheet>
</file>

<file path=xl/worksheets/sheet5.xml><?xml version="1.0" encoding="utf-8"?>
<worksheet xmlns="http://schemas.openxmlformats.org/spreadsheetml/2006/main" xmlns:r="http://schemas.openxmlformats.org/officeDocument/2006/relationships">
  <dimension ref="A1:I29"/>
  <sheetViews>
    <sheetView workbookViewId="0" topLeftCell="A1">
      <selection activeCell="C5" sqref="C5:C26"/>
    </sheetView>
  </sheetViews>
  <sheetFormatPr defaultColWidth="9.00390625" defaultRowHeight="15"/>
  <cols>
    <col min="1" max="1" width="30.57421875" style="58" customWidth="1"/>
    <col min="2" max="2" width="20.57421875" style="58" customWidth="1"/>
    <col min="3" max="3" width="12.57421875" style="58" customWidth="1"/>
    <col min="4" max="7" width="12.57421875" style="59" customWidth="1"/>
    <col min="8" max="9" width="12.57421875" style="40" customWidth="1"/>
    <col min="10" max="10" width="9.8515625" style="60" bestFit="1" customWidth="1"/>
    <col min="11" max="16384" width="8.8515625" style="60" bestFit="1" customWidth="1"/>
  </cols>
  <sheetData>
    <row r="1" spans="1:9" ht="45" customHeight="1">
      <c r="A1" s="47" t="s">
        <v>124</v>
      </c>
      <c r="B1" s="47"/>
      <c r="C1" s="47"/>
      <c r="D1" s="47"/>
      <c r="E1" s="47"/>
      <c r="F1" s="47"/>
      <c r="G1" s="47"/>
      <c r="H1" s="47"/>
      <c r="I1" s="47"/>
    </row>
    <row r="2" spans="1:9" s="34" customFormat="1" ht="36.75" customHeight="1">
      <c r="A2" s="4" t="s">
        <v>96</v>
      </c>
      <c r="B2" s="4"/>
      <c r="C2" s="4"/>
      <c r="D2" s="4"/>
      <c r="E2" s="4"/>
      <c r="F2" s="4"/>
      <c r="G2" s="4"/>
      <c r="H2" s="4"/>
      <c r="I2" s="4"/>
    </row>
    <row r="3" spans="1:9" ht="15">
      <c r="A3" s="6" t="s">
        <v>2</v>
      </c>
      <c r="B3" s="6" t="s">
        <v>3</v>
      </c>
      <c r="C3" s="7" t="s">
        <v>4</v>
      </c>
      <c r="D3" s="13" t="s">
        <v>5</v>
      </c>
      <c r="E3" s="13"/>
      <c r="F3" s="10" t="s">
        <v>6</v>
      </c>
      <c r="G3" s="10"/>
      <c r="H3" s="11" t="s">
        <v>7</v>
      </c>
      <c r="I3" s="11" t="s">
        <v>8</v>
      </c>
    </row>
    <row r="4" spans="1:9" s="56" customFormat="1" ht="14.25">
      <c r="A4" s="6"/>
      <c r="B4" s="6"/>
      <c r="C4" s="7"/>
      <c r="D4" s="13" t="s">
        <v>5</v>
      </c>
      <c r="E4" s="13" t="s">
        <v>9</v>
      </c>
      <c r="F4" s="13" t="s">
        <v>10</v>
      </c>
      <c r="G4" s="13" t="s">
        <v>9</v>
      </c>
      <c r="H4" s="7"/>
      <c r="I4" s="7"/>
    </row>
    <row r="5" spans="1:9" s="56" customFormat="1" ht="15.75" customHeight="1">
      <c r="A5" s="18" t="s">
        <v>11</v>
      </c>
      <c r="B5" s="52" t="s">
        <v>125</v>
      </c>
      <c r="C5" s="19" t="s">
        <v>126</v>
      </c>
      <c r="D5" s="20">
        <v>72</v>
      </c>
      <c r="E5" s="21">
        <f>D5*0.5</f>
        <v>36</v>
      </c>
      <c r="F5" s="17">
        <v>79</v>
      </c>
      <c r="G5" s="22">
        <f>F5/2</f>
        <v>39.5</v>
      </c>
      <c r="H5" s="22">
        <f>E5+G5</f>
        <v>75.5</v>
      </c>
      <c r="I5" s="7">
        <v>1</v>
      </c>
    </row>
    <row r="6" spans="1:9" s="56" customFormat="1" ht="15.75" customHeight="1">
      <c r="A6" s="23"/>
      <c r="B6" s="53"/>
      <c r="C6" s="19" t="s">
        <v>127</v>
      </c>
      <c r="D6" s="20">
        <v>70</v>
      </c>
      <c r="E6" s="21">
        <f>D6*0.5</f>
        <v>35</v>
      </c>
      <c r="F6" s="17">
        <v>68.8</v>
      </c>
      <c r="G6" s="22">
        <f>F6/2</f>
        <v>34.4</v>
      </c>
      <c r="H6" s="22">
        <f>E6+G6</f>
        <v>69.4</v>
      </c>
      <c r="I6" s="7">
        <v>2</v>
      </c>
    </row>
    <row r="7" spans="1:9" s="56" customFormat="1" ht="15.75" customHeight="1">
      <c r="A7" s="23"/>
      <c r="B7" s="53"/>
      <c r="C7" s="19" t="s">
        <v>128</v>
      </c>
      <c r="D7" s="20">
        <v>51</v>
      </c>
      <c r="E7" s="21">
        <f>D7*0.5</f>
        <v>25.5</v>
      </c>
      <c r="F7" s="17" t="s">
        <v>31</v>
      </c>
      <c r="G7" s="22" t="s">
        <v>31</v>
      </c>
      <c r="H7" s="21">
        <v>25.5</v>
      </c>
      <c r="I7" s="7">
        <v>3</v>
      </c>
    </row>
    <row r="8" spans="1:9" s="56" customFormat="1" ht="15.75" customHeight="1">
      <c r="A8" s="18" t="s">
        <v>104</v>
      </c>
      <c r="B8" s="52" t="s">
        <v>125</v>
      </c>
      <c r="C8" s="19" t="s">
        <v>129</v>
      </c>
      <c r="D8" s="16"/>
      <c r="E8" s="16"/>
      <c r="F8" s="22" t="s">
        <v>31</v>
      </c>
      <c r="G8" s="22" t="s">
        <v>31</v>
      </c>
      <c r="H8" s="22" t="s">
        <v>31</v>
      </c>
      <c r="I8" s="7">
        <v>2</v>
      </c>
    </row>
    <row r="9" spans="1:9" s="56" customFormat="1" ht="15.75" customHeight="1">
      <c r="A9" s="23"/>
      <c r="B9" s="53"/>
      <c r="C9" s="19" t="s">
        <v>130</v>
      </c>
      <c r="D9" s="16"/>
      <c r="E9" s="16"/>
      <c r="F9" s="22" t="s">
        <v>31</v>
      </c>
      <c r="G9" s="22" t="s">
        <v>31</v>
      </c>
      <c r="H9" s="22" t="s">
        <v>31</v>
      </c>
      <c r="I9" s="7">
        <v>2</v>
      </c>
    </row>
    <row r="10" spans="1:9" s="56" customFormat="1" ht="15.75" customHeight="1">
      <c r="A10" s="23"/>
      <c r="B10" s="53"/>
      <c r="C10" s="19" t="s">
        <v>131</v>
      </c>
      <c r="D10" s="16"/>
      <c r="E10" s="16"/>
      <c r="F10" s="22" t="s">
        <v>31</v>
      </c>
      <c r="G10" s="22" t="s">
        <v>31</v>
      </c>
      <c r="H10" s="22" t="s">
        <v>31</v>
      </c>
      <c r="I10" s="7">
        <v>2</v>
      </c>
    </row>
    <row r="11" spans="1:9" s="56" customFormat="1" ht="15.75" customHeight="1">
      <c r="A11" s="23"/>
      <c r="B11" s="53"/>
      <c r="C11" s="19" t="s">
        <v>132</v>
      </c>
      <c r="D11" s="16"/>
      <c r="E11" s="16"/>
      <c r="F11" s="22" t="s">
        <v>31</v>
      </c>
      <c r="G11" s="22" t="s">
        <v>31</v>
      </c>
      <c r="H11" s="22" t="s">
        <v>31</v>
      </c>
      <c r="I11" s="7">
        <v>2</v>
      </c>
    </row>
    <row r="12" spans="1:9" s="56" customFormat="1" ht="15.75" customHeight="1">
      <c r="A12" s="23"/>
      <c r="B12" s="53"/>
      <c r="C12" s="19" t="s">
        <v>133</v>
      </c>
      <c r="D12" s="16"/>
      <c r="E12" s="16"/>
      <c r="F12" s="22" t="s">
        <v>31</v>
      </c>
      <c r="G12" s="22" t="s">
        <v>31</v>
      </c>
      <c r="H12" s="22" t="s">
        <v>31</v>
      </c>
      <c r="I12" s="7">
        <v>2</v>
      </c>
    </row>
    <row r="13" spans="1:9" s="56" customFormat="1" ht="15.75" customHeight="1">
      <c r="A13" s="61"/>
      <c r="B13" s="62"/>
      <c r="C13" s="19" t="s">
        <v>134</v>
      </c>
      <c r="D13" s="16"/>
      <c r="E13" s="16"/>
      <c r="F13" s="22">
        <v>86.4</v>
      </c>
      <c r="G13" s="22">
        <v>86.4</v>
      </c>
      <c r="H13" s="22">
        <v>86.4</v>
      </c>
      <c r="I13" s="7">
        <v>1</v>
      </c>
    </row>
    <row r="14" spans="1:9" s="56" customFormat="1" ht="15.75" customHeight="1">
      <c r="A14" s="52" t="s">
        <v>135</v>
      </c>
      <c r="B14" s="52" t="s">
        <v>125</v>
      </c>
      <c r="C14" s="19" t="s">
        <v>136</v>
      </c>
      <c r="D14" s="16"/>
      <c r="E14" s="16"/>
      <c r="F14" s="22">
        <v>74.4</v>
      </c>
      <c r="G14" s="22">
        <v>74.4</v>
      </c>
      <c r="H14" s="22">
        <v>74.4</v>
      </c>
      <c r="I14" s="7">
        <v>1</v>
      </c>
    </row>
    <row r="15" spans="1:9" s="56" customFormat="1" ht="15.75" customHeight="1">
      <c r="A15" s="53"/>
      <c r="B15" s="53"/>
      <c r="C15" s="19" t="s">
        <v>137</v>
      </c>
      <c r="D15" s="16"/>
      <c r="E15" s="16"/>
      <c r="F15" s="22">
        <v>71.8</v>
      </c>
      <c r="G15" s="22">
        <v>71.8</v>
      </c>
      <c r="H15" s="22">
        <v>71.8</v>
      </c>
      <c r="I15" s="7">
        <v>2</v>
      </c>
    </row>
    <row r="16" spans="1:9" s="56" customFormat="1" ht="15.75" customHeight="1">
      <c r="A16" s="53"/>
      <c r="B16" s="53"/>
      <c r="C16" s="19" t="s">
        <v>138</v>
      </c>
      <c r="D16" s="16"/>
      <c r="E16" s="16"/>
      <c r="F16" s="22" t="s">
        <v>31</v>
      </c>
      <c r="G16" s="22" t="s">
        <v>31</v>
      </c>
      <c r="H16" s="22" t="s">
        <v>31</v>
      </c>
      <c r="I16" s="7">
        <v>3</v>
      </c>
    </row>
    <row r="17" spans="1:9" s="56" customFormat="1" ht="15.75" customHeight="1">
      <c r="A17" s="54" t="s">
        <v>111</v>
      </c>
      <c r="B17" s="54" t="s">
        <v>139</v>
      </c>
      <c r="C17" s="19" t="s">
        <v>140</v>
      </c>
      <c r="D17" s="20">
        <v>71</v>
      </c>
      <c r="E17" s="21">
        <f aca="true" t="shared" si="0" ref="E15:E26">D17*0.5</f>
        <v>35.5</v>
      </c>
      <c r="F17" s="22">
        <v>80.8</v>
      </c>
      <c r="G17" s="22">
        <f>F17/2</f>
        <v>40.4</v>
      </c>
      <c r="H17" s="22">
        <f>E17+G17</f>
        <v>75.9</v>
      </c>
      <c r="I17" s="7">
        <f>RANK(H17,H$17:H$21)</f>
        <v>2</v>
      </c>
    </row>
    <row r="18" spans="1:9" s="56" customFormat="1" ht="15.75" customHeight="1">
      <c r="A18" s="54"/>
      <c r="B18" s="54"/>
      <c r="C18" s="19" t="s">
        <v>141</v>
      </c>
      <c r="D18" s="20">
        <v>69</v>
      </c>
      <c r="E18" s="21">
        <f t="shared" si="0"/>
        <v>34.5</v>
      </c>
      <c r="F18" s="22">
        <v>69.8</v>
      </c>
      <c r="G18" s="22">
        <f aca="true" t="shared" si="1" ref="G18:G26">F18/2</f>
        <v>34.9</v>
      </c>
      <c r="H18" s="22">
        <f aca="true" t="shared" si="2" ref="H18:H26">E18+G18</f>
        <v>69.4</v>
      </c>
      <c r="I18" s="7">
        <f>RANK(H18,H$17:H$21)</f>
        <v>4</v>
      </c>
    </row>
    <row r="19" spans="1:9" s="56" customFormat="1" ht="15.75" customHeight="1">
      <c r="A19" s="54"/>
      <c r="B19" s="54"/>
      <c r="C19" s="19" t="s">
        <v>142</v>
      </c>
      <c r="D19" s="20">
        <v>69</v>
      </c>
      <c r="E19" s="21">
        <f t="shared" si="0"/>
        <v>34.5</v>
      </c>
      <c r="F19" s="22">
        <v>73.2</v>
      </c>
      <c r="G19" s="22">
        <f t="shared" si="1"/>
        <v>36.6</v>
      </c>
      <c r="H19" s="22">
        <f t="shared" si="2"/>
        <v>71.1</v>
      </c>
      <c r="I19" s="7">
        <f>RANK(H19,H$17:H$21)</f>
        <v>3</v>
      </c>
    </row>
    <row r="20" spans="1:9" s="56" customFormat="1" ht="15.75" customHeight="1">
      <c r="A20" s="54"/>
      <c r="B20" s="54"/>
      <c r="C20" s="19" t="s">
        <v>143</v>
      </c>
      <c r="D20" s="20">
        <v>68</v>
      </c>
      <c r="E20" s="21">
        <f t="shared" si="0"/>
        <v>34</v>
      </c>
      <c r="F20" s="22" t="s">
        <v>31</v>
      </c>
      <c r="G20" s="22" t="s">
        <v>31</v>
      </c>
      <c r="H20" s="22">
        <f>E20</f>
        <v>34</v>
      </c>
      <c r="I20" s="7">
        <f>RANK(H20,H$17:H$21)</f>
        <v>5</v>
      </c>
    </row>
    <row r="21" spans="1:9" s="56" customFormat="1" ht="15.75" customHeight="1">
      <c r="A21" s="54"/>
      <c r="B21" s="54"/>
      <c r="C21" s="19" t="s">
        <v>144</v>
      </c>
      <c r="D21" s="20">
        <v>67</v>
      </c>
      <c r="E21" s="21">
        <f t="shared" si="0"/>
        <v>33.5</v>
      </c>
      <c r="F21" s="22">
        <v>87.4</v>
      </c>
      <c r="G21" s="22">
        <f t="shared" si="1"/>
        <v>43.7</v>
      </c>
      <c r="H21" s="22">
        <f t="shared" si="2"/>
        <v>77.2</v>
      </c>
      <c r="I21" s="7">
        <f>RANK(H21,H$17:H$21)</f>
        <v>1</v>
      </c>
    </row>
    <row r="22" spans="1:9" s="56" customFormat="1" ht="15.75" customHeight="1">
      <c r="A22" s="63" t="s">
        <v>145</v>
      </c>
      <c r="B22" s="63" t="s">
        <v>146</v>
      </c>
      <c r="C22" s="19" t="s">
        <v>147</v>
      </c>
      <c r="D22" s="20">
        <v>72</v>
      </c>
      <c r="E22" s="21">
        <f t="shared" si="0"/>
        <v>36</v>
      </c>
      <c r="F22" s="22">
        <v>88</v>
      </c>
      <c r="G22" s="22">
        <f t="shared" si="1"/>
        <v>44</v>
      </c>
      <c r="H22" s="22">
        <f t="shared" si="2"/>
        <v>80</v>
      </c>
      <c r="I22" s="7">
        <f>RANK(H22,$H$22:$H$26)</f>
        <v>1</v>
      </c>
    </row>
    <row r="23" spans="1:9" s="56" customFormat="1" ht="15.75" customHeight="1">
      <c r="A23" s="63"/>
      <c r="B23" s="63"/>
      <c r="C23" s="19" t="s">
        <v>148</v>
      </c>
      <c r="D23" s="20">
        <v>72</v>
      </c>
      <c r="E23" s="21">
        <f t="shared" si="0"/>
        <v>36</v>
      </c>
      <c r="F23" s="22">
        <v>73</v>
      </c>
      <c r="G23" s="22">
        <f t="shared" si="1"/>
        <v>36.5</v>
      </c>
      <c r="H23" s="22">
        <f t="shared" si="2"/>
        <v>72.5</v>
      </c>
      <c r="I23" s="7">
        <f>RANK(H23,$H$22:$H$26)</f>
        <v>3</v>
      </c>
    </row>
    <row r="24" spans="1:9" s="56" customFormat="1" ht="15.75" customHeight="1">
      <c r="A24" s="63"/>
      <c r="B24" s="63"/>
      <c r="C24" s="19" t="s">
        <v>149</v>
      </c>
      <c r="D24" s="20">
        <v>71</v>
      </c>
      <c r="E24" s="21">
        <f t="shared" si="0"/>
        <v>35.5</v>
      </c>
      <c r="F24" s="22">
        <v>75</v>
      </c>
      <c r="G24" s="22">
        <f t="shared" si="1"/>
        <v>37.5</v>
      </c>
      <c r="H24" s="22">
        <f t="shared" si="2"/>
        <v>73</v>
      </c>
      <c r="I24" s="7">
        <f>RANK(H24,$H$22:$H$26)</f>
        <v>2</v>
      </c>
    </row>
    <row r="25" spans="1:9" s="56" customFormat="1" ht="15.75" customHeight="1">
      <c r="A25" s="63"/>
      <c r="B25" s="63"/>
      <c r="C25" s="19" t="s">
        <v>150</v>
      </c>
      <c r="D25" s="20">
        <v>70</v>
      </c>
      <c r="E25" s="21">
        <f t="shared" si="0"/>
        <v>35</v>
      </c>
      <c r="F25" s="22" t="s">
        <v>31</v>
      </c>
      <c r="G25" s="22" t="s">
        <v>31</v>
      </c>
      <c r="H25" s="22">
        <f>E25</f>
        <v>35</v>
      </c>
      <c r="I25" s="7">
        <f>RANK(H25,$H$22:$H$26)</f>
        <v>4</v>
      </c>
    </row>
    <row r="26" spans="1:9" s="56" customFormat="1" ht="15.75" customHeight="1">
      <c r="A26" s="63"/>
      <c r="B26" s="63"/>
      <c r="C26" s="19" t="s">
        <v>151</v>
      </c>
      <c r="D26" s="20">
        <v>67</v>
      </c>
      <c r="E26" s="21">
        <f t="shared" si="0"/>
        <v>33.5</v>
      </c>
      <c r="F26" s="22" t="s">
        <v>31</v>
      </c>
      <c r="G26" s="22" t="s">
        <v>31</v>
      </c>
      <c r="H26" s="22">
        <f>E26</f>
        <v>33.5</v>
      </c>
      <c r="I26" s="7">
        <f>RANK(H26,$H$22:$H$26)</f>
        <v>5</v>
      </c>
    </row>
    <row r="27" spans="1:9" s="36" customFormat="1" ht="109.5" customHeight="1">
      <c r="A27" s="31" t="s">
        <v>46</v>
      </c>
      <c r="B27" s="31"/>
      <c r="C27" s="31"/>
      <c r="D27" s="31"/>
      <c r="E27" s="31"/>
      <c r="F27" s="31"/>
      <c r="G27" s="31"/>
      <c r="H27" s="31"/>
      <c r="I27" s="31"/>
    </row>
    <row r="28" spans="1:9" s="57" customFormat="1" ht="15">
      <c r="A28" s="32"/>
      <c r="B28" s="32"/>
      <c r="C28" s="32"/>
      <c r="D28" s="32"/>
      <c r="E28" s="32"/>
      <c r="F28" s="32"/>
      <c r="G28" s="32"/>
      <c r="H28" s="32"/>
      <c r="I28" s="32"/>
    </row>
    <row r="29" spans="1:9" s="57" customFormat="1" ht="15">
      <c r="A29" s="32"/>
      <c r="B29" s="32"/>
      <c r="C29" s="32"/>
      <c r="D29" s="32"/>
      <c r="E29" s="32"/>
      <c r="F29" s="32"/>
      <c r="G29" s="32"/>
      <c r="H29" s="32"/>
      <c r="I29" s="32"/>
    </row>
    <row r="32" ht="14.25" customHeight="1"/>
  </sheetData>
  <sheetProtection/>
  <mergeCells count="22">
    <mergeCell ref="A1:I1"/>
    <mergeCell ref="A2:I2"/>
    <mergeCell ref="D3:E3"/>
    <mergeCell ref="F3:G3"/>
    <mergeCell ref="A27:I27"/>
    <mergeCell ref="A28:I28"/>
    <mergeCell ref="A29:I29"/>
    <mergeCell ref="A3:A4"/>
    <mergeCell ref="A5:A7"/>
    <mergeCell ref="A8:A13"/>
    <mergeCell ref="A14:A16"/>
    <mergeCell ref="A17:A21"/>
    <mergeCell ref="A22:A26"/>
    <mergeCell ref="B3:B4"/>
    <mergeCell ref="B5:B7"/>
    <mergeCell ref="B8:B13"/>
    <mergeCell ref="B14:B16"/>
    <mergeCell ref="B17:B21"/>
    <mergeCell ref="B22:B26"/>
    <mergeCell ref="C3:C4"/>
    <mergeCell ref="H3:H4"/>
    <mergeCell ref="I3:I4"/>
  </mergeCells>
  <conditionalFormatting sqref="C8">
    <cfRule type="expression" priority="2" dxfId="0" stopIfTrue="1">
      <formula>AND(COUNTIF($C$8,C8)&gt;1,NOT(ISBLANK(C8)))</formula>
    </cfRule>
  </conditionalFormatting>
  <printOptions horizontalCentered="1"/>
  <pageMargins left="0.19652777777777777" right="0.03888888888888889" top="0.5902777777777778" bottom="2.283333333333333" header="0.03888888888888889" footer="0.03888888888888889"/>
  <pageSetup horizontalDpi="600" verticalDpi="600" orientation="landscape" paperSize="9"/>
  <headerFooter>
    <oddFooter>&amp;R- &amp;P -</oddFooter>
    <evenFooter>&amp;L- &amp;P -</evenFooter>
  </headerFooter>
</worksheet>
</file>

<file path=xl/worksheets/sheet6.xml><?xml version="1.0" encoding="utf-8"?>
<worksheet xmlns="http://schemas.openxmlformats.org/spreadsheetml/2006/main" xmlns:r="http://schemas.openxmlformats.org/officeDocument/2006/relationships">
  <dimension ref="A1:J26"/>
  <sheetViews>
    <sheetView workbookViewId="0" topLeftCell="A2">
      <selection activeCell="C5" sqref="C5:C23"/>
    </sheetView>
  </sheetViews>
  <sheetFormatPr defaultColWidth="9.00390625" defaultRowHeight="15"/>
  <cols>
    <col min="1" max="1" width="30.57421875" style="38" customWidth="1"/>
    <col min="2" max="2" width="20.57421875" style="38" customWidth="1"/>
    <col min="3" max="3" width="12.57421875" style="38" customWidth="1"/>
    <col min="4" max="5" width="12.57421875" style="39" customWidth="1"/>
    <col min="6" max="7" width="12.57421875" style="40" customWidth="1"/>
    <col min="8" max="9" width="12.57421875" style="33" customWidth="1"/>
    <col min="10" max="16384" width="8.8515625" style="33" bestFit="1" customWidth="1"/>
  </cols>
  <sheetData>
    <row r="1" spans="1:9" ht="45" customHeight="1">
      <c r="A1" s="47" t="s">
        <v>152</v>
      </c>
      <c r="B1" s="47"/>
      <c r="C1" s="47"/>
      <c r="D1" s="47"/>
      <c r="E1" s="47"/>
      <c r="F1" s="47"/>
      <c r="G1" s="47"/>
      <c r="H1" s="47"/>
      <c r="I1" s="47"/>
    </row>
    <row r="2" spans="1:9" s="34" customFormat="1" ht="36.75" customHeight="1">
      <c r="A2" s="4" t="s">
        <v>72</v>
      </c>
      <c r="B2" s="4"/>
      <c r="C2" s="4"/>
      <c r="D2" s="4"/>
      <c r="E2" s="4"/>
      <c r="F2" s="4"/>
      <c r="G2" s="4"/>
      <c r="H2" s="4"/>
      <c r="I2" s="4"/>
    </row>
    <row r="3" spans="1:9" ht="15">
      <c r="A3" s="5" t="s">
        <v>2</v>
      </c>
      <c r="B3" s="6" t="s">
        <v>3</v>
      </c>
      <c r="C3" s="7" t="s">
        <v>4</v>
      </c>
      <c r="D3" s="8" t="s">
        <v>5</v>
      </c>
      <c r="E3" s="9"/>
      <c r="F3" s="10" t="s">
        <v>6</v>
      </c>
      <c r="G3" s="10"/>
      <c r="H3" s="11" t="s">
        <v>7</v>
      </c>
      <c r="I3" s="11" t="s">
        <v>8</v>
      </c>
    </row>
    <row r="4" spans="1:9" s="35" customFormat="1" ht="15">
      <c r="A4" s="12"/>
      <c r="B4" s="6"/>
      <c r="C4" s="7"/>
      <c r="D4" s="13" t="s">
        <v>5</v>
      </c>
      <c r="E4" s="13" t="s">
        <v>9</v>
      </c>
      <c r="F4" s="13" t="s">
        <v>10</v>
      </c>
      <c r="G4" s="13" t="s">
        <v>9</v>
      </c>
      <c r="H4" s="7"/>
      <c r="I4" s="7"/>
    </row>
    <row r="5" spans="1:9" s="35" customFormat="1" ht="15.75" customHeight="1">
      <c r="A5" s="24" t="s">
        <v>153</v>
      </c>
      <c r="B5" s="52" t="s">
        <v>154</v>
      </c>
      <c r="C5" s="19" t="s">
        <v>155</v>
      </c>
      <c r="D5" s="16"/>
      <c r="E5" s="16"/>
      <c r="F5" s="17" t="s">
        <v>31</v>
      </c>
      <c r="G5" s="17" t="s">
        <v>31</v>
      </c>
      <c r="H5" s="17" t="s">
        <v>31</v>
      </c>
      <c r="I5" s="7"/>
    </row>
    <row r="6" spans="1:9" s="35" customFormat="1" ht="15.75" customHeight="1">
      <c r="A6" s="25"/>
      <c r="B6" s="53"/>
      <c r="C6" s="19" t="s">
        <v>156</v>
      </c>
      <c r="D6" s="16"/>
      <c r="E6" s="16"/>
      <c r="F6" s="17">
        <v>82.2</v>
      </c>
      <c r="G6" s="17">
        <v>82.2</v>
      </c>
      <c r="H6" s="17">
        <v>82.2</v>
      </c>
      <c r="I6" s="7">
        <v>1</v>
      </c>
    </row>
    <row r="7" spans="1:9" s="35" customFormat="1" ht="15.75" customHeight="1">
      <c r="A7" s="25"/>
      <c r="B7" s="53"/>
      <c r="C7" s="19" t="s">
        <v>157</v>
      </c>
      <c r="D7" s="16"/>
      <c r="E7" s="16"/>
      <c r="F7" s="17">
        <v>73.8</v>
      </c>
      <c r="G7" s="17">
        <v>73.8</v>
      </c>
      <c r="H7" s="17">
        <v>73.8</v>
      </c>
      <c r="I7" s="7">
        <v>2</v>
      </c>
    </row>
    <row r="8" spans="1:9" s="35" customFormat="1" ht="15.75" customHeight="1">
      <c r="A8" s="52" t="s">
        <v>11</v>
      </c>
      <c r="B8" s="52" t="s">
        <v>154</v>
      </c>
      <c r="C8" s="19" t="s">
        <v>158</v>
      </c>
      <c r="D8" s="20">
        <v>63</v>
      </c>
      <c r="E8" s="21">
        <f>D8*0.5</f>
        <v>31.5</v>
      </c>
      <c r="F8" s="17">
        <v>78.8</v>
      </c>
      <c r="G8" s="22">
        <f>F8/2</f>
        <v>39.4</v>
      </c>
      <c r="H8" s="22">
        <f>E8+G8</f>
        <v>70.9</v>
      </c>
      <c r="I8" s="7">
        <v>1</v>
      </c>
    </row>
    <row r="9" spans="1:9" s="35" customFormat="1" ht="15.75" customHeight="1">
      <c r="A9" s="53"/>
      <c r="B9" s="53"/>
      <c r="C9" s="19" t="s">
        <v>159</v>
      </c>
      <c r="D9" s="20">
        <v>59</v>
      </c>
      <c r="E9" s="21">
        <f aca="true" t="shared" si="0" ref="E9:E17">D9*0.5</f>
        <v>29.5</v>
      </c>
      <c r="F9" s="22">
        <v>67.4</v>
      </c>
      <c r="G9" s="22">
        <f aca="true" t="shared" si="1" ref="G9:G17">F9/2</f>
        <v>33.7</v>
      </c>
      <c r="H9" s="22">
        <f aca="true" t="shared" si="2" ref="H9:H17">E9+G9</f>
        <v>63.2</v>
      </c>
      <c r="I9" s="7">
        <v>3</v>
      </c>
    </row>
    <row r="10" spans="1:9" s="35" customFormat="1" ht="15.75" customHeight="1">
      <c r="A10" s="53"/>
      <c r="B10" s="53"/>
      <c r="C10" s="19" t="s">
        <v>160</v>
      </c>
      <c r="D10" s="20">
        <v>57</v>
      </c>
      <c r="E10" s="21">
        <f t="shared" si="0"/>
        <v>28.5</v>
      </c>
      <c r="F10" s="22">
        <v>74.4</v>
      </c>
      <c r="G10" s="22">
        <f t="shared" si="1"/>
        <v>37.2</v>
      </c>
      <c r="H10" s="22">
        <f t="shared" si="2"/>
        <v>65.7</v>
      </c>
      <c r="I10" s="7">
        <v>2</v>
      </c>
    </row>
    <row r="11" spans="1:9" s="35" customFormat="1" ht="15.75" customHeight="1">
      <c r="A11" s="52" t="s">
        <v>11</v>
      </c>
      <c r="B11" s="52" t="s">
        <v>161</v>
      </c>
      <c r="C11" s="19" t="s">
        <v>162</v>
      </c>
      <c r="D11" s="20">
        <v>63</v>
      </c>
      <c r="E11" s="21">
        <f t="shared" si="0"/>
        <v>31.5</v>
      </c>
      <c r="F11" s="22">
        <v>81.6</v>
      </c>
      <c r="G11" s="22">
        <f t="shared" si="1"/>
        <v>40.8</v>
      </c>
      <c r="H11" s="22">
        <f t="shared" si="2"/>
        <v>72.3</v>
      </c>
      <c r="I11" s="7">
        <v>1</v>
      </c>
    </row>
    <row r="12" spans="1:9" s="35" customFormat="1" ht="15.75" customHeight="1">
      <c r="A12" s="53"/>
      <c r="B12" s="53"/>
      <c r="C12" s="19" t="s">
        <v>163</v>
      </c>
      <c r="D12" s="20">
        <v>62</v>
      </c>
      <c r="E12" s="21">
        <f t="shared" si="0"/>
        <v>31</v>
      </c>
      <c r="F12" s="22">
        <v>75.6</v>
      </c>
      <c r="G12" s="22">
        <f t="shared" si="1"/>
        <v>37.8</v>
      </c>
      <c r="H12" s="22">
        <f t="shared" si="2"/>
        <v>68.8</v>
      </c>
      <c r="I12" s="7">
        <v>2</v>
      </c>
    </row>
    <row r="13" spans="1:9" s="35" customFormat="1" ht="15.75" customHeight="1">
      <c r="A13" s="48" t="s">
        <v>111</v>
      </c>
      <c r="B13" s="48" t="s">
        <v>161</v>
      </c>
      <c r="C13" s="19" t="s">
        <v>164</v>
      </c>
      <c r="D13" s="20">
        <v>72</v>
      </c>
      <c r="E13" s="21">
        <f t="shared" si="0"/>
        <v>36</v>
      </c>
      <c r="F13" s="22">
        <v>78.8</v>
      </c>
      <c r="G13" s="22">
        <f t="shared" si="1"/>
        <v>39.4</v>
      </c>
      <c r="H13" s="22">
        <f t="shared" si="2"/>
        <v>75.4</v>
      </c>
      <c r="I13" s="7">
        <f>RANK(H13,$H$13:$H$17)</f>
        <v>2</v>
      </c>
    </row>
    <row r="14" spans="1:9" s="35" customFormat="1" ht="15.75" customHeight="1">
      <c r="A14" s="42"/>
      <c r="B14" s="42"/>
      <c r="C14" s="19" t="s">
        <v>165</v>
      </c>
      <c r="D14" s="20">
        <v>68</v>
      </c>
      <c r="E14" s="21">
        <f t="shared" si="0"/>
        <v>34</v>
      </c>
      <c r="F14" s="22">
        <v>75</v>
      </c>
      <c r="G14" s="22">
        <f t="shared" si="1"/>
        <v>37.5</v>
      </c>
      <c r="H14" s="22">
        <f t="shared" si="2"/>
        <v>71.5</v>
      </c>
      <c r="I14" s="7">
        <f>RANK(H14,$H$13:$H$17)</f>
        <v>4</v>
      </c>
    </row>
    <row r="15" spans="1:9" s="35" customFormat="1" ht="15.75" customHeight="1">
      <c r="A15" s="42"/>
      <c r="B15" s="42"/>
      <c r="C15" s="19" t="s">
        <v>132</v>
      </c>
      <c r="D15" s="20">
        <v>68</v>
      </c>
      <c r="E15" s="21">
        <f t="shared" si="0"/>
        <v>34</v>
      </c>
      <c r="F15" s="22">
        <v>84.2</v>
      </c>
      <c r="G15" s="22">
        <f t="shared" si="1"/>
        <v>42.1</v>
      </c>
      <c r="H15" s="22">
        <f t="shared" si="2"/>
        <v>76.1</v>
      </c>
      <c r="I15" s="7">
        <f>RANK(H15,$H$13:$H$17)</f>
        <v>1</v>
      </c>
    </row>
    <row r="16" spans="1:9" s="35" customFormat="1" ht="15.75" customHeight="1">
      <c r="A16" s="42"/>
      <c r="B16" s="42"/>
      <c r="C16" s="19" t="s">
        <v>166</v>
      </c>
      <c r="D16" s="20">
        <v>67</v>
      </c>
      <c r="E16" s="21">
        <f t="shared" si="0"/>
        <v>33.5</v>
      </c>
      <c r="F16" s="22">
        <v>74.6</v>
      </c>
      <c r="G16" s="22">
        <f t="shared" si="1"/>
        <v>37.3</v>
      </c>
      <c r="H16" s="22">
        <f t="shared" si="2"/>
        <v>70.8</v>
      </c>
      <c r="I16" s="7">
        <f>RANK(H16,$H$13:$H$17)</f>
        <v>5</v>
      </c>
    </row>
    <row r="17" spans="1:9" s="35" customFormat="1" ht="15.75" customHeight="1">
      <c r="A17" s="42"/>
      <c r="B17" s="42"/>
      <c r="C17" s="19" t="s">
        <v>167</v>
      </c>
      <c r="D17" s="20">
        <v>67</v>
      </c>
      <c r="E17" s="21">
        <f t="shared" si="0"/>
        <v>33.5</v>
      </c>
      <c r="F17" s="22">
        <v>77.4</v>
      </c>
      <c r="G17" s="22">
        <f t="shared" si="1"/>
        <v>38.7</v>
      </c>
      <c r="H17" s="22">
        <f t="shared" si="2"/>
        <v>72.2</v>
      </c>
      <c r="I17" s="7">
        <f>RANK(H17,$H$13:$H$17)</f>
        <v>3</v>
      </c>
    </row>
    <row r="18" spans="1:10" s="36" customFormat="1" ht="15.75" customHeight="1">
      <c r="A18" s="54" t="s">
        <v>111</v>
      </c>
      <c r="B18" s="54" t="s">
        <v>154</v>
      </c>
      <c r="C18" s="19" t="s">
        <v>168</v>
      </c>
      <c r="D18" s="16"/>
      <c r="E18" s="16"/>
      <c r="F18" s="22">
        <v>79.6</v>
      </c>
      <c r="G18" s="22">
        <v>79.6</v>
      </c>
      <c r="H18" s="22">
        <v>79.6</v>
      </c>
      <c r="I18" s="7">
        <f>RANK(H18,$H$18:$H$23)</f>
        <v>2</v>
      </c>
      <c r="J18" s="35"/>
    </row>
    <row r="19" spans="1:10" s="36" customFormat="1" ht="15.75" customHeight="1">
      <c r="A19" s="54"/>
      <c r="B19" s="54"/>
      <c r="C19" s="19" t="s">
        <v>169</v>
      </c>
      <c r="D19" s="16"/>
      <c r="E19" s="16"/>
      <c r="F19" s="22" t="s">
        <v>31</v>
      </c>
      <c r="G19" s="22" t="s">
        <v>31</v>
      </c>
      <c r="H19" s="22" t="s">
        <v>31</v>
      </c>
      <c r="I19" s="22" t="s">
        <v>31</v>
      </c>
      <c r="J19" s="35"/>
    </row>
    <row r="20" spans="1:10" s="36" customFormat="1" ht="15.75" customHeight="1">
      <c r="A20" s="54"/>
      <c r="B20" s="54"/>
      <c r="C20" s="19" t="s">
        <v>170</v>
      </c>
      <c r="D20" s="16"/>
      <c r="E20" s="16"/>
      <c r="F20" s="22" t="s">
        <v>31</v>
      </c>
      <c r="G20" s="22" t="s">
        <v>31</v>
      </c>
      <c r="H20" s="22" t="s">
        <v>31</v>
      </c>
      <c r="I20" s="22" t="s">
        <v>31</v>
      </c>
      <c r="J20" s="35"/>
    </row>
    <row r="21" spans="1:10" s="36" customFormat="1" ht="15.75" customHeight="1">
      <c r="A21" s="54"/>
      <c r="B21" s="54"/>
      <c r="C21" s="19" t="s">
        <v>171</v>
      </c>
      <c r="D21" s="16"/>
      <c r="E21" s="16"/>
      <c r="F21" s="22" t="s">
        <v>31</v>
      </c>
      <c r="G21" s="22" t="s">
        <v>31</v>
      </c>
      <c r="H21" s="22" t="s">
        <v>31</v>
      </c>
      <c r="I21" s="22" t="s">
        <v>31</v>
      </c>
      <c r="J21" s="35"/>
    </row>
    <row r="22" spans="1:10" s="36" customFormat="1" ht="15.75" customHeight="1">
      <c r="A22" s="54"/>
      <c r="B22" s="54"/>
      <c r="C22" s="19" t="s">
        <v>172</v>
      </c>
      <c r="D22" s="16"/>
      <c r="E22" s="16"/>
      <c r="F22" s="22">
        <v>84.8</v>
      </c>
      <c r="G22" s="22">
        <v>84.8</v>
      </c>
      <c r="H22" s="22">
        <v>84.8</v>
      </c>
      <c r="I22" s="7">
        <f>RANK(H22,$H$18:$H$23)</f>
        <v>1</v>
      </c>
      <c r="J22" s="35"/>
    </row>
    <row r="23" spans="1:10" s="36" customFormat="1" ht="15.75" customHeight="1">
      <c r="A23" s="54"/>
      <c r="B23" s="54"/>
      <c r="C23" s="19" t="s">
        <v>173</v>
      </c>
      <c r="D23" s="16"/>
      <c r="E23" s="16"/>
      <c r="F23" s="22">
        <v>77.6</v>
      </c>
      <c r="G23" s="22">
        <v>77.6</v>
      </c>
      <c r="H23" s="22">
        <v>77.6</v>
      </c>
      <c r="I23" s="7">
        <f>RANK(H23,$H$18:$H$23)</f>
        <v>3</v>
      </c>
      <c r="J23" s="35"/>
    </row>
    <row r="24" spans="1:9" s="36" customFormat="1" ht="109.5" customHeight="1">
      <c r="A24" s="55" t="s">
        <v>174</v>
      </c>
      <c r="B24" s="55"/>
      <c r="C24" s="55"/>
      <c r="D24" s="55"/>
      <c r="E24" s="55"/>
      <c r="F24" s="55"/>
      <c r="G24" s="55"/>
      <c r="H24" s="55"/>
      <c r="I24" s="55"/>
    </row>
    <row r="25" spans="1:9" s="37" customFormat="1" ht="15">
      <c r="A25" s="32"/>
      <c r="B25" s="32"/>
      <c r="C25" s="32"/>
      <c r="D25" s="32"/>
      <c r="E25" s="32"/>
      <c r="F25" s="32"/>
      <c r="G25" s="32"/>
      <c r="H25" s="32"/>
      <c r="I25" s="32"/>
    </row>
    <row r="26" spans="1:9" s="37" customFormat="1" ht="15">
      <c r="A26" s="32"/>
      <c r="B26" s="32"/>
      <c r="C26" s="32"/>
      <c r="D26" s="32"/>
      <c r="E26" s="32"/>
      <c r="F26" s="32"/>
      <c r="G26" s="32"/>
      <c r="H26" s="32"/>
      <c r="I26" s="32"/>
    </row>
    <row r="29" ht="14.25" customHeight="1"/>
  </sheetData>
  <sheetProtection/>
  <mergeCells count="22">
    <mergeCell ref="A1:I1"/>
    <mergeCell ref="A2:I2"/>
    <mergeCell ref="D3:E3"/>
    <mergeCell ref="F3:G3"/>
    <mergeCell ref="A24:I24"/>
    <mergeCell ref="A25:I25"/>
    <mergeCell ref="A26:I26"/>
    <mergeCell ref="A3:A4"/>
    <mergeCell ref="A5:A7"/>
    <mergeCell ref="A8:A10"/>
    <mergeCell ref="A11:A12"/>
    <mergeCell ref="A13:A17"/>
    <mergeCell ref="A18:A23"/>
    <mergeCell ref="B3:B4"/>
    <mergeCell ref="B5:B7"/>
    <mergeCell ref="B8:B10"/>
    <mergeCell ref="B11:B12"/>
    <mergeCell ref="B13:B17"/>
    <mergeCell ref="B18:B23"/>
    <mergeCell ref="C3:C4"/>
    <mergeCell ref="H3:H4"/>
    <mergeCell ref="I3:I4"/>
  </mergeCells>
  <conditionalFormatting sqref="C8:C9">
    <cfRule type="expression" priority="1" dxfId="0" stopIfTrue="1">
      <formula>AND(COUNTIF($C$8:$C$9,C8)&gt;1,NOT(ISBLANK(C8)))</formula>
    </cfRule>
  </conditionalFormatting>
  <printOptions horizontalCentered="1"/>
  <pageMargins left="0.03937007874015748" right="0.03937007874015748" top="0.19652777777777777" bottom="0.19652777777777777" header="0.19652777777777777" footer="0.03937007874015748"/>
  <pageSetup horizontalDpi="600" verticalDpi="600" orientation="landscape" paperSize="9"/>
  <headerFooter>
    <oddFooter>&amp;R- &amp;P -</oddFooter>
    <evenFooter>&amp;L- &amp;P -</evenFooter>
  </headerFooter>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A20" sqref="A20:I20"/>
    </sheetView>
  </sheetViews>
  <sheetFormatPr defaultColWidth="9.00390625" defaultRowHeight="15"/>
  <cols>
    <col min="1" max="1" width="30.57421875" style="38" customWidth="1"/>
    <col min="2" max="2" width="20.57421875" style="38" customWidth="1"/>
    <col min="3" max="3" width="12.57421875" style="38" customWidth="1"/>
    <col min="4" max="5" width="12.57421875" style="39" customWidth="1"/>
    <col min="6" max="7" width="12.57421875" style="40" customWidth="1"/>
    <col min="8" max="9" width="12.57421875" style="33" customWidth="1"/>
    <col min="10" max="16384" width="8.8515625" style="33" bestFit="1" customWidth="1"/>
  </cols>
  <sheetData>
    <row r="1" spans="1:9" ht="45" customHeight="1">
      <c r="A1" s="47" t="s">
        <v>175</v>
      </c>
      <c r="B1" s="47"/>
      <c r="C1" s="47"/>
      <c r="D1" s="47"/>
      <c r="E1" s="47"/>
      <c r="F1" s="47"/>
      <c r="G1" s="47"/>
      <c r="H1" s="47"/>
      <c r="I1" s="47"/>
    </row>
    <row r="2" spans="1:9" s="34" customFormat="1" ht="36.75" customHeight="1">
      <c r="A2" s="4" t="s">
        <v>176</v>
      </c>
      <c r="B2" s="4"/>
      <c r="C2" s="4"/>
      <c r="D2" s="4"/>
      <c r="E2" s="4"/>
      <c r="F2" s="4"/>
      <c r="G2" s="4"/>
      <c r="H2" s="4"/>
      <c r="I2" s="4"/>
    </row>
    <row r="3" spans="1:9" ht="15">
      <c r="A3" s="5" t="s">
        <v>2</v>
      </c>
      <c r="B3" s="6" t="s">
        <v>3</v>
      </c>
      <c r="C3" s="7" t="s">
        <v>4</v>
      </c>
      <c r="D3" s="8" t="s">
        <v>5</v>
      </c>
      <c r="E3" s="9"/>
      <c r="F3" s="10" t="s">
        <v>6</v>
      </c>
      <c r="G3" s="10"/>
      <c r="H3" s="11" t="s">
        <v>7</v>
      </c>
      <c r="I3" s="11" t="s">
        <v>8</v>
      </c>
    </row>
    <row r="4" spans="1:9" s="35" customFormat="1" ht="15">
      <c r="A4" s="12"/>
      <c r="B4" s="6"/>
      <c r="C4" s="7"/>
      <c r="D4" s="13" t="s">
        <v>5</v>
      </c>
      <c r="E4" s="13" t="s">
        <v>9</v>
      </c>
      <c r="F4" s="13" t="s">
        <v>10</v>
      </c>
      <c r="G4" s="13" t="s">
        <v>9</v>
      </c>
      <c r="H4" s="7"/>
      <c r="I4" s="7"/>
    </row>
    <row r="5" spans="1:9" s="35" customFormat="1" ht="15.75" customHeight="1">
      <c r="A5" s="48" t="s">
        <v>11</v>
      </c>
      <c r="B5" s="48" t="s">
        <v>177</v>
      </c>
      <c r="C5" s="19" t="s">
        <v>178</v>
      </c>
      <c r="D5" s="20">
        <v>70</v>
      </c>
      <c r="E5" s="21">
        <f>D5*0.5</f>
        <v>35</v>
      </c>
      <c r="F5" s="17" t="s">
        <v>31</v>
      </c>
      <c r="G5" s="17" t="s">
        <v>31</v>
      </c>
      <c r="H5" s="22">
        <f>E5</f>
        <v>35</v>
      </c>
      <c r="I5" s="7">
        <f>RANK(H5,H$5:H$11)</f>
        <v>6</v>
      </c>
    </row>
    <row r="6" spans="1:9" s="35" customFormat="1" ht="15.75" customHeight="1">
      <c r="A6" s="42"/>
      <c r="B6" s="42"/>
      <c r="C6" s="19" t="s">
        <v>179</v>
      </c>
      <c r="D6" s="20">
        <v>69</v>
      </c>
      <c r="E6" s="21">
        <f aca="true" t="shared" si="0" ref="E6:E18">D6*0.5</f>
        <v>34.5</v>
      </c>
      <c r="F6" s="17">
        <v>87.2</v>
      </c>
      <c r="G6" s="22">
        <f aca="true" t="shared" si="1" ref="G6:G18">F6/2</f>
        <v>43.6</v>
      </c>
      <c r="H6" s="22">
        <f aca="true" t="shared" si="2" ref="H6:H18">E6+G6</f>
        <v>78.1</v>
      </c>
      <c r="I6" s="7">
        <f aca="true" t="shared" si="3" ref="I6:I11">RANK(H6,H$5:H$11)</f>
        <v>1</v>
      </c>
    </row>
    <row r="7" spans="1:9" s="35" customFormat="1" ht="15.75" customHeight="1">
      <c r="A7" s="42"/>
      <c r="B7" s="42"/>
      <c r="C7" s="19" t="s">
        <v>180</v>
      </c>
      <c r="D7" s="20">
        <v>69</v>
      </c>
      <c r="E7" s="21">
        <f t="shared" si="0"/>
        <v>34.5</v>
      </c>
      <c r="F7" s="17" t="s">
        <v>31</v>
      </c>
      <c r="G7" s="17" t="s">
        <v>31</v>
      </c>
      <c r="H7" s="22">
        <f>E7</f>
        <v>34.5</v>
      </c>
      <c r="I7" s="7">
        <f t="shared" si="3"/>
        <v>7</v>
      </c>
    </row>
    <row r="8" spans="1:9" s="35" customFormat="1" ht="15.75" customHeight="1">
      <c r="A8" s="42"/>
      <c r="B8" s="42"/>
      <c r="C8" s="19" t="s">
        <v>181</v>
      </c>
      <c r="D8" s="20">
        <v>69</v>
      </c>
      <c r="E8" s="21">
        <f t="shared" si="0"/>
        <v>34.5</v>
      </c>
      <c r="F8" s="17">
        <v>73.8</v>
      </c>
      <c r="G8" s="22">
        <f t="shared" si="1"/>
        <v>36.9</v>
      </c>
      <c r="H8" s="22">
        <f t="shared" si="2"/>
        <v>71.4</v>
      </c>
      <c r="I8" s="7">
        <f t="shared" si="3"/>
        <v>4</v>
      </c>
    </row>
    <row r="9" spans="1:9" s="35" customFormat="1" ht="15.75" customHeight="1">
      <c r="A9" s="42"/>
      <c r="B9" s="42"/>
      <c r="C9" s="19" t="s">
        <v>182</v>
      </c>
      <c r="D9" s="20">
        <v>67</v>
      </c>
      <c r="E9" s="21">
        <f t="shared" si="0"/>
        <v>33.5</v>
      </c>
      <c r="F9" s="17">
        <v>89</v>
      </c>
      <c r="G9" s="22">
        <f t="shared" si="1"/>
        <v>44.5</v>
      </c>
      <c r="H9" s="22">
        <f t="shared" si="2"/>
        <v>78</v>
      </c>
      <c r="I9" s="7">
        <f t="shared" si="3"/>
        <v>2</v>
      </c>
    </row>
    <row r="10" spans="1:9" s="35" customFormat="1" ht="15.75" customHeight="1">
      <c r="A10" s="42"/>
      <c r="B10" s="42"/>
      <c r="C10" s="19" t="s">
        <v>183</v>
      </c>
      <c r="D10" s="20">
        <v>67</v>
      </c>
      <c r="E10" s="21">
        <f t="shared" si="0"/>
        <v>33.5</v>
      </c>
      <c r="F10" s="22">
        <v>67</v>
      </c>
      <c r="G10" s="22">
        <f t="shared" si="1"/>
        <v>33.5</v>
      </c>
      <c r="H10" s="22">
        <f t="shared" si="2"/>
        <v>67</v>
      </c>
      <c r="I10" s="7">
        <f t="shared" si="3"/>
        <v>5</v>
      </c>
    </row>
    <row r="11" spans="1:9" s="35" customFormat="1" ht="15.75" customHeight="1">
      <c r="A11" s="42"/>
      <c r="B11" s="42"/>
      <c r="C11" s="19" t="s">
        <v>184</v>
      </c>
      <c r="D11" s="20">
        <v>67</v>
      </c>
      <c r="E11" s="21">
        <f t="shared" si="0"/>
        <v>33.5</v>
      </c>
      <c r="F11" s="22">
        <v>79.6</v>
      </c>
      <c r="G11" s="22">
        <f t="shared" si="1"/>
        <v>39.8</v>
      </c>
      <c r="H11" s="22">
        <f t="shared" si="2"/>
        <v>73.3</v>
      </c>
      <c r="I11" s="7">
        <f t="shared" si="3"/>
        <v>3</v>
      </c>
    </row>
    <row r="12" spans="1:9" s="35" customFormat="1" ht="15.75" customHeight="1">
      <c r="A12" s="48" t="s">
        <v>104</v>
      </c>
      <c r="B12" s="49" t="s">
        <v>185</v>
      </c>
      <c r="C12" s="19" t="s">
        <v>186</v>
      </c>
      <c r="D12" s="20">
        <v>69</v>
      </c>
      <c r="E12" s="21">
        <f t="shared" si="0"/>
        <v>34.5</v>
      </c>
      <c r="F12" s="22">
        <v>72.6</v>
      </c>
      <c r="G12" s="22">
        <f t="shared" si="1"/>
        <v>36.3</v>
      </c>
      <c r="H12" s="22">
        <f t="shared" si="2"/>
        <v>70.8</v>
      </c>
      <c r="I12" s="20">
        <f>RANK(H12,$H$12:$H$15)</f>
        <v>3</v>
      </c>
    </row>
    <row r="13" spans="1:9" s="35" customFormat="1" ht="15.75" customHeight="1">
      <c r="A13" s="42"/>
      <c r="B13" s="50"/>
      <c r="C13" s="19" t="s">
        <v>187</v>
      </c>
      <c r="D13" s="20">
        <v>68</v>
      </c>
      <c r="E13" s="21">
        <f t="shared" si="0"/>
        <v>34</v>
      </c>
      <c r="F13" s="22">
        <v>85.8</v>
      </c>
      <c r="G13" s="22">
        <f t="shared" si="1"/>
        <v>42.9</v>
      </c>
      <c r="H13" s="22">
        <f t="shared" si="2"/>
        <v>76.9</v>
      </c>
      <c r="I13" s="20">
        <f>RANK(H13,$H$12:$H$15)</f>
        <v>1</v>
      </c>
    </row>
    <row r="14" spans="1:9" s="35" customFormat="1" ht="15.75" customHeight="1">
      <c r="A14" s="42"/>
      <c r="B14" s="50"/>
      <c r="C14" s="19" t="s">
        <v>188</v>
      </c>
      <c r="D14" s="20">
        <v>62</v>
      </c>
      <c r="E14" s="21">
        <f t="shared" si="0"/>
        <v>31</v>
      </c>
      <c r="F14" s="22">
        <v>82.2</v>
      </c>
      <c r="G14" s="22">
        <f t="shared" si="1"/>
        <v>41.1</v>
      </c>
      <c r="H14" s="22">
        <f t="shared" si="2"/>
        <v>72.1</v>
      </c>
      <c r="I14" s="20">
        <f>RANK(H14,$H$12:$H$15)</f>
        <v>2</v>
      </c>
    </row>
    <row r="15" spans="1:9" s="35" customFormat="1" ht="15.75" customHeight="1">
      <c r="A15" s="42"/>
      <c r="B15" s="50"/>
      <c r="C15" s="19" t="s">
        <v>189</v>
      </c>
      <c r="D15" s="20">
        <v>62</v>
      </c>
      <c r="E15" s="21">
        <f t="shared" si="0"/>
        <v>31</v>
      </c>
      <c r="F15" s="22">
        <v>62.4</v>
      </c>
      <c r="G15" s="22">
        <f t="shared" si="1"/>
        <v>31.2</v>
      </c>
      <c r="H15" s="22">
        <f t="shared" si="2"/>
        <v>62.2</v>
      </c>
      <c r="I15" s="20">
        <f>RANK(H15,$H$12:$H$15)</f>
        <v>4</v>
      </c>
    </row>
    <row r="16" spans="1:9" s="35" customFormat="1" ht="15.75" customHeight="1">
      <c r="A16" s="48" t="s">
        <v>190</v>
      </c>
      <c r="B16" s="51" t="s">
        <v>191</v>
      </c>
      <c r="C16" s="19" t="s">
        <v>192</v>
      </c>
      <c r="D16" s="20">
        <v>62</v>
      </c>
      <c r="E16" s="21">
        <f t="shared" si="0"/>
        <v>31</v>
      </c>
      <c r="F16" s="22">
        <v>76.8</v>
      </c>
      <c r="G16" s="22">
        <f t="shared" si="1"/>
        <v>38.4</v>
      </c>
      <c r="H16" s="22">
        <f t="shared" si="2"/>
        <v>69.4</v>
      </c>
      <c r="I16" s="20">
        <v>2</v>
      </c>
    </row>
    <row r="17" spans="1:9" s="35" customFormat="1" ht="15.75" customHeight="1">
      <c r="A17" s="42"/>
      <c r="B17" s="51"/>
      <c r="C17" s="19" t="s">
        <v>193</v>
      </c>
      <c r="D17" s="20">
        <v>60</v>
      </c>
      <c r="E17" s="21">
        <f t="shared" si="0"/>
        <v>30</v>
      </c>
      <c r="F17" s="22" t="s">
        <v>31</v>
      </c>
      <c r="G17" s="22" t="s">
        <v>31</v>
      </c>
      <c r="H17" s="22">
        <f>E17</f>
        <v>30</v>
      </c>
      <c r="I17" s="20">
        <v>3</v>
      </c>
    </row>
    <row r="18" spans="1:9" s="35" customFormat="1" ht="15.75" customHeight="1">
      <c r="A18" s="42"/>
      <c r="B18" s="51"/>
      <c r="C18" s="19" t="s">
        <v>194</v>
      </c>
      <c r="D18" s="20">
        <v>60</v>
      </c>
      <c r="E18" s="21">
        <f t="shared" si="0"/>
        <v>30</v>
      </c>
      <c r="F18" s="22">
        <v>87.4</v>
      </c>
      <c r="G18" s="22">
        <f t="shared" si="1"/>
        <v>43.7</v>
      </c>
      <c r="H18" s="22">
        <f t="shared" si="2"/>
        <v>73.7</v>
      </c>
      <c r="I18" s="20">
        <v>1</v>
      </c>
    </row>
    <row r="19" spans="1:9" s="36" customFormat="1" ht="109.5" customHeight="1">
      <c r="A19" s="31" t="s">
        <v>46</v>
      </c>
      <c r="B19" s="31"/>
      <c r="C19" s="31"/>
      <c r="D19" s="31"/>
      <c r="E19" s="31"/>
      <c r="F19" s="31"/>
      <c r="G19" s="31"/>
      <c r="H19" s="31"/>
      <c r="I19" s="31"/>
    </row>
    <row r="20" spans="1:9" s="37" customFormat="1" ht="15">
      <c r="A20" s="32"/>
      <c r="B20" s="32"/>
      <c r="C20" s="32"/>
      <c r="D20" s="32"/>
      <c r="E20" s="32"/>
      <c r="F20" s="32"/>
      <c r="G20" s="32"/>
      <c r="H20" s="32"/>
      <c r="I20" s="32"/>
    </row>
    <row r="21" spans="1:9" s="37" customFormat="1" ht="15">
      <c r="A21" s="32"/>
      <c r="B21" s="32"/>
      <c r="C21" s="32"/>
      <c r="D21" s="32"/>
      <c r="E21" s="32"/>
      <c r="F21" s="32"/>
      <c r="G21" s="32"/>
      <c r="H21" s="32"/>
      <c r="I21" s="32"/>
    </row>
    <row r="24" ht="14.25" customHeight="1"/>
  </sheetData>
  <sheetProtection/>
  <mergeCells count="18">
    <mergeCell ref="A1:I1"/>
    <mergeCell ref="A2:I2"/>
    <mergeCell ref="D3:E3"/>
    <mergeCell ref="F3:G3"/>
    <mergeCell ref="A19:I19"/>
    <mergeCell ref="A20:I20"/>
    <mergeCell ref="A21:I21"/>
    <mergeCell ref="A3:A4"/>
    <mergeCell ref="A5:A11"/>
    <mergeCell ref="A12:A15"/>
    <mergeCell ref="A16:A18"/>
    <mergeCell ref="B3:B4"/>
    <mergeCell ref="B5:B11"/>
    <mergeCell ref="B12:B15"/>
    <mergeCell ref="B16:B18"/>
    <mergeCell ref="C3:C4"/>
    <mergeCell ref="H3:H4"/>
    <mergeCell ref="I3:I4"/>
  </mergeCells>
  <printOptions horizontalCentered="1"/>
  <pageMargins left="0.03888888888888889" right="0.03888888888888889" top="0.3145833333333333" bottom="0.19652777777777777" header="0.03888888888888889" footer="0.03888888888888889"/>
  <pageSetup fitToHeight="1" fitToWidth="1" horizontalDpi="600" verticalDpi="600" orientation="landscape" paperSize="9"/>
  <headerFooter>
    <oddFooter>&amp;R- &amp;P -</oddFooter>
    <evenFooter>&amp;L- &amp;P -</evenFooter>
  </headerFooter>
  <rowBreaks count="1" manualBreakCount="1">
    <brk id="11" max="255" man="1"/>
  </rowBreaks>
</worksheet>
</file>

<file path=xl/worksheets/sheet8.xml><?xml version="1.0" encoding="utf-8"?>
<worksheet xmlns="http://schemas.openxmlformats.org/spreadsheetml/2006/main" xmlns:r="http://schemas.openxmlformats.org/officeDocument/2006/relationships">
  <dimension ref="A1:IQ12"/>
  <sheetViews>
    <sheetView zoomScaleSheetLayoutView="100" workbookViewId="0" topLeftCell="A1">
      <selection activeCell="A31" sqref="A31:I31"/>
    </sheetView>
  </sheetViews>
  <sheetFormatPr defaultColWidth="9.00390625" defaultRowHeight="15"/>
  <cols>
    <col min="1" max="1" width="30.57421875" style="38" customWidth="1"/>
    <col min="2" max="3" width="20.57421875" style="38" customWidth="1"/>
    <col min="4" max="4" width="20.57421875" style="39" customWidth="1"/>
    <col min="5" max="6" width="20.57421875" style="40" customWidth="1"/>
    <col min="7" max="16384" width="8.8515625" style="33" bestFit="1" customWidth="1"/>
  </cols>
  <sheetData>
    <row r="1" spans="1:6" s="33" customFormat="1" ht="60" customHeight="1">
      <c r="A1" s="3" t="s">
        <v>195</v>
      </c>
      <c r="B1" s="3"/>
      <c r="C1" s="3"/>
      <c r="D1" s="3"/>
      <c r="E1" s="3"/>
      <c r="F1" s="3"/>
    </row>
    <row r="2" spans="1:6" s="34" customFormat="1" ht="36.75" customHeight="1">
      <c r="A2" s="4" t="s">
        <v>196</v>
      </c>
      <c r="B2" s="4"/>
      <c r="C2" s="4"/>
      <c r="D2" s="4"/>
      <c r="E2" s="4"/>
      <c r="F2" s="4"/>
    </row>
    <row r="3" spans="1:6" s="33" customFormat="1" ht="15">
      <c r="A3" s="5" t="s">
        <v>2</v>
      </c>
      <c r="B3" s="6" t="s">
        <v>3</v>
      </c>
      <c r="C3" s="7" t="s">
        <v>4</v>
      </c>
      <c r="D3" s="41" t="s">
        <v>197</v>
      </c>
      <c r="E3" s="11" t="s">
        <v>7</v>
      </c>
      <c r="F3" s="11" t="s">
        <v>8</v>
      </c>
    </row>
    <row r="4" spans="1:6" s="35" customFormat="1" ht="15">
      <c r="A4" s="12"/>
      <c r="B4" s="6"/>
      <c r="C4" s="7"/>
      <c r="D4" s="41"/>
      <c r="E4" s="7"/>
      <c r="F4" s="7"/>
    </row>
    <row r="5" spans="1:6" s="35" customFormat="1" ht="30" customHeight="1">
      <c r="A5" s="42" t="s">
        <v>198</v>
      </c>
      <c r="B5" s="42" t="s">
        <v>199</v>
      </c>
      <c r="C5" s="15" t="s">
        <v>200</v>
      </c>
      <c r="D5" s="20" t="s">
        <v>31</v>
      </c>
      <c r="E5" s="20" t="s">
        <v>31</v>
      </c>
      <c r="F5" s="16"/>
    </row>
    <row r="6" spans="1:251" s="35" customFormat="1" ht="30" customHeight="1">
      <c r="A6" s="43" t="s">
        <v>201</v>
      </c>
      <c r="B6" s="43" t="s">
        <v>202</v>
      </c>
      <c r="C6" s="15" t="s">
        <v>203</v>
      </c>
      <c r="D6" s="44">
        <v>81.8</v>
      </c>
      <c r="E6" s="44">
        <v>81.8</v>
      </c>
      <c r="F6" s="7">
        <v>1</v>
      </c>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row>
    <row r="7" spans="1:6" s="36" customFormat="1" ht="109.5" customHeight="1">
      <c r="A7" s="46" t="s">
        <v>204</v>
      </c>
      <c r="B7" s="46"/>
      <c r="C7" s="46"/>
      <c r="D7" s="46"/>
      <c r="E7" s="46"/>
      <c r="F7" s="46"/>
    </row>
    <row r="8" spans="1:6" s="37" customFormat="1" ht="15">
      <c r="A8" s="32"/>
      <c r="B8" s="32"/>
      <c r="C8" s="32"/>
      <c r="D8" s="32"/>
      <c r="E8" s="32"/>
      <c r="F8" s="32"/>
    </row>
    <row r="9" spans="1:6" s="37" customFormat="1" ht="15">
      <c r="A9" s="32"/>
      <c r="B9" s="32"/>
      <c r="C9" s="32"/>
      <c r="D9" s="32"/>
      <c r="E9" s="32"/>
      <c r="F9" s="32"/>
    </row>
    <row r="10" spans="1:6" s="33" customFormat="1" ht="15">
      <c r="A10" s="38"/>
      <c r="B10" s="38"/>
      <c r="C10" s="38"/>
      <c r="D10" s="39"/>
      <c r="E10" s="40"/>
      <c r="F10" s="40"/>
    </row>
    <row r="11" spans="1:6" s="33" customFormat="1" ht="15">
      <c r="A11" s="38"/>
      <c r="B11" s="38"/>
      <c r="C11" s="38"/>
      <c r="D11" s="39"/>
      <c r="E11" s="40"/>
      <c r="F11" s="40"/>
    </row>
    <row r="12" spans="1:6" s="33" customFormat="1" ht="14.25" customHeight="1">
      <c r="A12" s="38"/>
      <c r="B12" s="38"/>
      <c r="C12" s="38"/>
      <c r="D12" s="39"/>
      <c r="E12" s="40"/>
      <c r="F12" s="40"/>
    </row>
  </sheetData>
  <sheetProtection/>
  <mergeCells count="11">
    <mergeCell ref="A1:F1"/>
    <mergeCell ref="A2:F2"/>
    <mergeCell ref="A7:F7"/>
    <mergeCell ref="A8:F8"/>
    <mergeCell ref="A9:F9"/>
    <mergeCell ref="A3:A4"/>
    <mergeCell ref="B3:B4"/>
    <mergeCell ref="C3:C4"/>
    <mergeCell ref="D3:D4"/>
    <mergeCell ref="E3:E4"/>
    <mergeCell ref="F3:F4"/>
  </mergeCells>
  <printOptions horizontalCentered="1"/>
  <pageMargins left="0.5506944444444445" right="0.7513888888888889"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30"/>
  <sheetViews>
    <sheetView tabSelected="1" zoomScaleSheetLayoutView="100" workbookViewId="0" topLeftCell="A2">
      <selection activeCell="E5" sqref="E5"/>
    </sheetView>
  </sheetViews>
  <sheetFormatPr defaultColWidth="9.00390625" defaultRowHeight="15"/>
  <cols>
    <col min="1" max="1" width="30.57421875" style="2" customWidth="1"/>
    <col min="2" max="2" width="20.57421875" style="2" customWidth="1"/>
    <col min="3" max="9" width="12.57421875" style="2" customWidth="1"/>
    <col min="10" max="16384" width="9.00390625" style="2" customWidth="1"/>
  </cols>
  <sheetData>
    <row r="1" spans="1:9" s="1" customFormat="1" ht="52.5" customHeight="1">
      <c r="A1" s="3" t="s">
        <v>205</v>
      </c>
      <c r="B1" s="3"/>
      <c r="C1" s="3"/>
      <c r="D1" s="3"/>
      <c r="E1" s="3"/>
      <c r="F1" s="3"/>
      <c r="G1" s="3"/>
      <c r="H1" s="3"/>
      <c r="I1" s="3"/>
    </row>
    <row r="2" spans="1:9" s="1" customFormat="1" ht="36" customHeight="1">
      <c r="A2" s="4" t="s">
        <v>206</v>
      </c>
      <c r="B2" s="4"/>
      <c r="C2" s="4"/>
      <c r="D2" s="4"/>
      <c r="E2" s="4"/>
      <c r="F2" s="4"/>
      <c r="G2" s="4"/>
      <c r="H2" s="4"/>
      <c r="I2" s="4"/>
    </row>
    <row r="3" spans="1:9" s="1" customFormat="1" ht="15">
      <c r="A3" s="5" t="s">
        <v>2</v>
      </c>
      <c r="B3" s="6" t="s">
        <v>3</v>
      </c>
      <c r="C3" s="7" t="s">
        <v>4</v>
      </c>
      <c r="D3" s="8" t="s">
        <v>5</v>
      </c>
      <c r="E3" s="9"/>
      <c r="F3" s="10" t="s">
        <v>6</v>
      </c>
      <c r="G3" s="10"/>
      <c r="H3" s="11" t="s">
        <v>7</v>
      </c>
      <c r="I3" s="11" t="s">
        <v>8</v>
      </c>
    </row>
    <row r="4" spans="1:9" s="1" customFormat="1" ht="15">
      <c r="A4" s="12"/>
      <c r="B4" s="6"/>
      <c r="C4" s="7"/>
      <c r="D4" s="13" t="s">
        <v>5</v>
      </c>
      <c r="E4" s="13" t="s">
        <v>9</v>
      </c>
      <c r="F4" s="13" t="s">
        <v>10</v>
      </c>
      <c r="G4" s="13" t="s">
        <v>9</v>
      </c>
      <c r="H4" s="7"/>
      <c r="I4" s="7"/>
    </row>
    <row r="5" spans="1:9" s="1" customFormat="1" ht="15">
      <c r="A5" s="14" t="s">
        <v>207</v>
      </c>
      <c r="B5" s="14" t="s">
        <v>208</v>
      </c>
      <c r="C5" s="15" t="s">
        <v>209</v>
      </c>
      <c r="D5" s="16"/>
      <c r="E5" s="16"/>
      <c r="F5" s="17">
        <v>82.2</v>
      </c>
      <c r="G5" s="17">
        <v>82.2</v>
      </c>
      <c r="H5" s="17">
        <v>82.2</v>
      </c>
      <c r="I5" s="7">
        <v>1</v>
      </c>
    </row>
    <row r="6" spans="1:9" s="1" customFormat="1" ht="15">
      <c r="A6" s="18" t="s">
        <v>111</v>
      </c>
      <c r="B6" s="18" t="s">
        <v>210</v>
      </c>
      <c r="C6" s="19" t="s">
        <v>211</v>
      </c>
      <c r="D6" s="20">
        <v>67</v>
      </c>
      <c r="E6" s="21">
        <f aca="true" t="shared" si="0" ref="E6:E27">D6*0.5</f>
        <v>33.5</v>
      </c>
      <c r="F6" s="17">
        <v>77.6</v>
      </c>
      <c r="G6" s="22">
        <f aca="true" t="shared" si="1" ref="G6:G17">F6/2</f>
        <v>38.8</v>
      </c>
      <c r="H6" s="22">
        <f aca="true" t="shared" si="2" ref="H6:H17">E6+G6</f>
        <v>72.3</v>
      </c>
      <c r="I6" s="7">
        <f aca="true" t="shared" si="3" ref="I6:I11">RANK(H6,$H$6:$H$11)</f>
        <v>2</v>
      </c>
    </row>
    <row r="7" spans="1:9" s="1" customFormat="1" ht="15">
      <c r="A7" s="23"/>
      <c r="B7" s="23"/>
      <c r="C7" s="19" t="s">
        <v>212</v>
      </c>
      <c r="D7" s="20">
        <v>66</v>
      </c>
      <c r="E7" s="21">
        <f t="shared" si="0"/>
        <v>33</v>
      </c>
      <c r="F7" s="17">
        <v>68.4</v>
      </c>
      <c r="G7" s="22">
        <f t="shared" si="1"/>
        <v>34.2</v>
      </c>
      <c r="H7" s="22">
        <f t="shared" si="2"/>
        <v>67.2</v>
      </c>
      <c r="I7" s="7">
        <f t="shared" si="3"/>
        <v>5</v>
      </c>
    </row>
    <row r="8" spans="1:9" s="1" customFormat="1" ht="15">
      <c r="A8" s="23"/>
      <c r="B8" s="23"/>
      <c r="C8" s="19" t="s">
        <v>213</v>
      </c>
      <c r="D8" s="20">
        <v>65</v>
      </c>
      <c r="E8" s="21">
        <f t="shared" si="0"/>
        <v>32.5</v>
      </c>
      <c r="F8" s="17">
        <v>77.8</v>
      </c>
      <c r="G8" s="22">
        <f t="shared" si="1"/>
        <v>38.9</v>
      </c>
      <c r="H8" s="22">
        <f t="shared" si="2"/>
        <v>71.4</v>
      </c>
      <c r="I8" s="7">
        <f t="shared" si="3"/>
        <v>3</v>
      </c>
    </row>
    <row r="9" spans="1:9" s="1" customFormat="1" ht="15">
      <c r="A9" s="23"/>
      <c r="B9" s="23"/>
      <c r="C9" s="19" t="s">
        <v>214</v>
      </c>
      <c r="D9" s="20">
        <v>63</v>
      </c>
      <c r="E9" s="21">
        <f t="shared" si="0"/>
        <v>31.5</v>
      </c>
      <c r="F9" s="17">
        <v>68.6</v>
      </c>
      <c r="G9" s="22">
        <f t="shared" si="1"/>
        <v>34.3</v>
      </c>
      <c r="H9" s="22">
        <f t="shared" si="2"/>
        <v>65.8</v>
      </c>
      <c r="I9" s="7">
        <f t="shared" si="3"/>
        <v>6</v>
      </c>
    </row>
    <row r="10" spans="1:9" s="1" customFormat="1" ht="15">
      <c r="A10" s="23"/>
      <c r="B10" s="23"/>
      <c r="C10" s="19" t="s">
        <v>215</v>
      </c>
      <c r="D10" s="20">
        <v>61</v>
      </c>
      <c r="E10" s="21">
        <f t="shared" si="0"/>
        <v>30.5</v>
      </c>
      <c r="F10" s="17">
        <v>78.8</v>
      </c>
      <c r="G10" s="22">
        <f t="shared" si="1"/>
        <v>39.4</v>
      </c>
      <c r="H10" s="22">
        <f t="shared" si="2"/>
        <v>69.9</v>
      </c>
      <c r="I10" s="7">
        <f t="shared" si="3"/>
        <v>4</v>
      </c>
    </row>
    <row r="11" spans="1:9" s="1" customFormat="1" ht="15">
      <c r="A11" s="23"/>
      <c r="B11" s="23"/>
      <c r="C11" s="19" t="s">
        <v>216</v>
      </c>
      <c r="D11" s="20">
        <v>61</v>
      </c>
      <c r="E11" s="21">
        <f t="shared" si="0"/>
        <v>30.5</v>
      </c>
      <c r="F11" s="17">
        <v>84.6</v>
      </c>
      <c r="G11" s="22">
        <f t="shared" si="1"/>
        <v>42.3</v>
      </c>
      <c r="H11" s="22">
        <f t="shared" si="2"/>
        <v>72.8</v>
      </c>
      <c r="I11" s="7">
        <f t="shared" si="3"/>
        <v>1</v>
      </c>
    </row>
    <row r="12" spans="1:9" s="1" customFormat="1" ht="15">
      <c r="A12" s="24" t="s">
        <v>217</v>
      </c>
      <c r="B12" s="24" t="s">
        <v>218</v>
      </c>
      <c r="C12" s="19" t="s">
        <v>219</v>
      </c>
      <c r="D12" s="20">
        <v>59</v>
      </c>
      <c r="E12" s="21">
        <f t="shared" si="0"/>
        <v>29.5</v>
      </c>
      <c r="F12" s="22">
        <v>67.4</v>
      </c>
      <c r="G12" s="22">
        <f t="shared" si="1"/>
        <v>33.7</v>
      </c>
      <c r="H12" s="22">
        <f t="shared" si="2"/>
        <v>63.2</v>
      </c>
      <c r="I12" s="7">
        <f aca="true" t="shared" si="4" ref="I12:I17">RANK(H12,$H$12:$H$17)</f>
        <v>1</v>
      </c>
    </row>
    <row r="13" spans="1:9" s="1" customFormat="1" ht="15">
      <c r="A13" s="25"/>
      <c r="B13" s="25"/>
      <c r="C13" s="19" t="s">
        <v>220</v>
      </c>
      <c r="D13" s="20">
        <v>53</v>
      </c>
      <c r="E13" s="21">
        <f t="shared" si="0"/>
        <v>26.5</v>
      </c>
      <c r="F13" s="22">
        <v>65</v>
      </c>
      <c r="G13" s="22">
        <f t="shared" si="1"/>
        <v>32.5</v>
      </c>
      <c r="H13" s="22">
        <f t="shared" si="2"/>
        <v>59</v>
      </c>
      <c r="I13" s="7">
        <f t="shared" si="4"/>
        <v>3</v>
      </c>
    </row>
    <row r="14" spans="1:9" s="1" customFormat="1" ht="15">
      <c r="A14" s="25"/>
      <c r="B14" s="25"/>
      <c r="C14" s="19" t="s">
        <v>221</v>
      </c>
      <c r="D14" s="20">
        <v>44</v>
      </c>
      <c r="E14" s="21">
        <f t="shared" si="0"/>
        <v>22</v>
      </c>
      <c r="F14" s="22">
        <v>66.4</v>
      </c>
      <c r="G14" s="22">
        <f t="shared" si="1"/>
        <v>33.2</v>
      </c>
      <c r="H14" s="22">
        <f t="shared" si="2"/>
        <v>55.2</v>
      </c>
      <c r="I14" s="7">
        <f t="shared" si="4"/>
        <v>5</v>
      </c>
    </row>
    <row r="15" spans="1:9" s="1" customFormat="1" ht="15">
      <c r="A15" s="25"/>
      <c r="B15" s="25"/>
      <c r="C15" s="19" t="s">
        <v>222</v>
      </c>
      <c r="D15" s="20">
        <v>43</v>
      </c>
      <c r="E15" s="21">
        <f t="shared" si="0"/>
        <v>21.5</v>
      </c>
      <c r="F15" s="22">
        <v>70</v>
      </c>
      <c r="G15" s="22">
        <f t="shared" si="1"/>
        <v>35</v>
      </c>
      <c r="H15" s="22">
        <f t="shared" si="2"/>
        <v>56.5</v>
      </c>
      <c r="I15" s="7">
        <f t="shared" si="4"/>
        <v>4</v>
      </c>
    </row>
    <row r="16" spans="1:9" s="1" customFormat="1" ht="15">
      <c r="A16" s="25"/>
      <c r="B16" s="25"/>
      <c r="C16" s="19" t="s">
        <v>223</v>
      </c>
      <c r="D16" s="20">
        <v>41</v>
      </c>
      <c r="E16" s="21">
        <f t="shared" si="0"/>
        <v>20.5</v>
      </c>
      <c r="F16" s="22">
        <v>82.2</v>
      </c>
      <c r="G16" s="22">
        <f t="shared" si="1"/>
        <v>41.1</v>
      </c>
      <c r="H16" s="22">
        <f t="shared" si="2"/>
        <v>61.6</v>
      </c>
      <c r="I16" s="7">
        <f t="shared" si="4"/>
        <v>2</v>
      </c>
    </row>
    <row r="17" spans="1:9" s="1" customFormat="1" ht="15">
      <c r="A17" s="26"/>
      <c r="B17" s="26"/>
      <c r="C17" s="19" t="s">
        <v>224</v>
      </c>
      <c r="D17" s="20">
        <v>41</v>
      </c>
      <c r="E17" s="21">
        <f t="shared" si="0"/>
        <v>20.5</v>
      </c>
      <c r="F17" s="22">
        <v>62.6</v>
      </c>
      <c r="G17" s="22">
        <f t="shared" si="1"/>
        <v>31.3</v>
      </c>
      <c r="H17" s="22">
        <f t="shared" si="2"/>
        <v>51.8</v>
      </c>
      <c r="I17" s="7">
        <f t="shared" si="4"/>
        <v>6</v>
      </c>
    </row>
    <row r="18" spans="1:9" s="1" customFormat="1" ht="15">
      <c r="A18" s="24" t="s">
        <v>225</v>
      </c>
      <c r="B18" s="24" t="s">
        <v>226</v>
      </c>
      <c r="C18" s="19" t="s">
        <v>227</v>
      </c>
      <c r="D18" s="20">
        <v>72</v>
      </c>
      <c r="E18" s="21">
        <f t="shared" si="0"/>
        <v>36</v>
      </c>
      <c r="F18" s="22" t="s">
        <v>31</v>
      </c>
      <c r="G18" s="22" t="s">
        <v>31</v>
      </c>
      <c r="H18" s="22">
        <f>E18</f>
        <v>36</v>
      </c>
      <c r="I18" s="7">
        <f aca="true" t="shared" si="5" ref="I18:I22">RANK(H18,$H$18:$H$22)</f>
        <v>4</v>
      </c>
    </row>
    <row r="19" spans="1:9" s="1" customFormat="1" ht="15">
      <c r="A19" s="25"/>
      <c r="B19" s="25"/>
      <c r="C19" s="19" t="s">
        <v>228</v>
      </c>
      <c r="D19" s="20">
        <v>67</v>
      </c>
      <c r="E19" s="21">
        <f t="shared" si="0"/>
        <v>33.5</v>
      </c>
      <c r="F19" s="22">
        <v>65.4</v>
      </c>
      <c r="G19" s="22">
        <f aca="true" t="shared" si="6" ref="G19:G27">F19/2</f>
        <v>32.7</v>
      </c>
      <c r="H19" s="22">
        <f aca="true" t="shared" si="7" ref="H19:H27">E19+G19</f>
        <v>66.2</v>
      </c>
      <c r="I19" s="7">
        <f t="shared" si="5"/>
        <v>3</v>
      </c>
    </row>
    <row r="20" spans="1:9" s="1" customFormat="1" ht="15">
      <c r="A20" s="25"/>
      <c r="B20" s="25"/>
      <c r="C20" s="19" t="s">
        <v>229</v>
      </c>
      <c r="D20" s="20">
        <v>66</v>
      </c>
      <c r="E20" s="21">
        <f t="shared" si="0"/>
        <v>33</v>
      </c>
      <c r="F20" s="22" t="s">
        <v>31</v>
      </c>
      <c r="G20" s="22" t="s">
        <v>31</v>
      </c>
      <c r="H20" s="22">
        <f>E20</f>
        <v>33</v>
      </c>
      <c r="I20" s="7">
        <f t="shared" si="5"/>
        <v>5</v>
      </c>
    </row>
    <row r="21" spans="1:9" s="1" customFormat="1" ht="15">
      <c r="A21" s="25"/>
      <c r="B21" s="25"/>
      <c r="C21" s="19" t="s">
        <v>230</v>
      </c>
      <c r="D21" s="20">
        <v>66</v>
      </c>
      <c r="E21" s="21">
        <f t="shared" si="0"/>
        <v>33</v>
      </c>
      <c r="F21" s="22">
        <v>74.2</v>
      </c>
      <c r="G21" s="22">
        <f t="shared" si="6"/>
        <v>37.1</v>
      </c>
      <c r="H21" s="22">
        <f t="shared" si="7"/>
        <v>70.1</v>
      </c>
      <c r="I21" s="7">
        <f t="shared" si="5"/>
        <v>2</v>
      </c>
    </row>
    <row r="22" spans="1:9" s="1" customFormat="1" ht="15">
      <c r="A22" s="26"/>
      <c r="B22" s="26"/>
      <c r="C22" s="19" t="s">
        <v>231</v>
      </c>
      <c r="D22" s="20">
        <v>61</v>
      </c>
      <c r="E22" s="21">
        <f t="shared" si="0"/>
        <v>30.5</v>
      </c>
      <c r="F22" s="22">
        <v>86.4</v>
      </c>
      <c r="G22" s="22">
        <f t="shared" si="6"/>
        <v>43.2</v>
      </c>
      <c r="H22" s="22">
        <f t="shared" si="7"/>
        <v>73.7</v>
      </c>
      <c r="I22" s="7">
        <f t="shared" si="5"/>
        <v>1</v>
      </c>
    </row>
    <row r="23" spans="1:9" s="1" customFormat="1" ht="15">
      <c r="A23" s="27" t="s">
        <v>232</v>
      </c>
      <c r="B23" s="27" t="s">
        <v>233</v>
      </c>
      <c r="C23" s="19" t="s">
        <v>234</v>
      </c>
      <c r="D23" s="20">
        <v>67</v>
      </c>
      <c r="E23" s="21">
        <f t="shared" si="0"/>
        <v>33.5</v>
      </c>
      <c r="F23" s="28">
        <v>87.2</v>
      </c>
      <c r="G23" s="22">
        <f t="shared" si="6"/>
        <v>43.6</v>
      </c>
      <c r="H23" s="22">
        <f t="shared" si="7"/>
        <v>77.1</v>
      </c>
      <c r="I23" s="28">
        <f aca="true" t="shared" si="8" ref="I23:I27">RANK(H23,$H$23:$H$27)</f>
        <v>1</v>
      </c>
    </row>
    <row r="24" spans="1:9" s="1" customFormat="1" ht="15">
      <c r="A24" s="29"/>
      <c r="B24" s="29"/>
      <c r="C24" s="19" t="s">
        <v>235</v>
      </c>
      <c r="D24" s="20">
        <v>64</v>
      </c>
      <c r="E24" s="21">
        <f t="shared" si="0"/>
        <v>32</v>
      </c>
      <c r="F24" s="28">
        <v>73.2</v>
      </c>
      <c r="G24" s="22">
        <f t="shared" si="6"/>
        <v>36.6</v>
      </c>
      <c r="H24" s="22">
        <f t="shared" si="7"/>
        <v>68.6</v>
      </c>
      <c r="I24" s="28">
        <f t="shared" si="8"/>
        <v>3</v>
      </c>
    </row>
    <row r="25" spans="1:9" s="1" customFormat="1" ht="15">
      <c r="A25" s="29"/>
      <c r="B25" s="29"/>
      <c r="C25" s="19" t="s">
        <v>236</v>
      </c>
      <c r="D25" s="20">
        <v>60</v>
      </c>
      <c r="E25" s="21">
        <f t="shared" si="0"/>
        <v>30</v>
      </c>
      <c r="F25" s="28">
        <v>77.8</v>
      </c>
      <c r="G25" s="22">
        <f t="shared" si="6"/>
        <v>38.9</v>
      </c>
      <c r="H25" s="22">
        <f t="shared" si="7"/>
        <v>68.9</v>
      </c>
      <c r="I25" s="28">
        <f t="shared" si="8"/>
        <v>2</v>
      </c>
    </row>
    <row r="26" spans="1:9" s="1" customFormat="1" ht="15">
      <c r="A26" s="29"/>
      <c r="B26" s="29"/>
      <c r="C26" s="19" t="s">
        <v>237</v>
      </c>
      <c r="D26" s="20">
        <v>58</v>
      </c>
      <c r="E26" s="21">
        <f t="shared" si="0"/>
        <v>29</v>
      </c>
      <c r="F26" s="28">
        <v>67.8</v>
      </c>
      <c r="G26" s="22">
        <f t="shared" si="6"/>
        <v>33.9</v>
      </c>
      <c r="H26" s="22">
        <f t="shared" si="7"/>
        <v>62.9</v>
      </c>
      <c r="I26" s="28">
        <f t="shared" si="8"/>
        <v>4</v>
      </c>
    </row>
    <row r="27" spans="1:9" s="1" customFormat="1" ht="15">
      <c r="A27" s="30"/>
      <c r="B27" s="30"/>
      <c r="C27" s="19" t="s">
        <v>238</v>
      </c>
      <c r="D27" s="20">
        <v>57</v>
      </c>
      <c r="E27" s="21">
        <f t="shared" si="0"/>
        <v>28.5</v>
      </c>
      <c r="F27" s="28">
        <v>66.4</v>
      </c>
      <c r="G27" s="22">
        <f t="shared" si="6"/>
        <v>33.2</v>
      </c>
      <c r="H27" s="22">
        <f t="shared" si="7"/>
        <v>61.7</v>
      </c>
      <c r="I27" s="28">
        <f t="shared" si="8"/>
        <v>5</v>
      </c>
    </row>
    <row r="28" spans="1:9" s="1" customFormat="1" ht="99" customHeight="1">
      <c r="A28" s="31" t="s">
        <v>46</v>
      </c>
      <c r="B28" s="31"/>
      <c r="C28" s="31"/>
      <c r="D28" s="31"/>
      <c r="E28" s="31"/>
      <c r="F28" s="31"/>
      <c r="G28" s="31"/>
      <c r="H28" s="31"/>
      <c r="I28" s="31"/>
    </row>
    <row r="29" spans="1:9" s="1" customFormat="1" ht="15">
      <c r="A29" s="32"/>
      <c r="B29" s="32"/>
      <c r="C29" s="32"/>
      <c r="D29" s="32"/>
      <c r="E29" s="32"/>
      <c r="F29" s="32"/>
      <c r="G29" s="32"/>
      <c r="H29" s="32"/>
      <c r="I29" s="32"/>
    </row>
    <row r="30" spans="1:9" s="1" customFormat="1" ht="15">
      <c r="A30" s="32"/>
      <c r="B30" s="32"/>
      <c r="C30" s="32"/>
      <c r="D30" s="32"/>
      <c r="E30" s="32"/>
      <c r="F30" s="32"/>
      <c r="G30" s="32"/>
      <c r="H30" s="32"/>
      <c r="I30" s="32"/>
    </row>
  </sheetData>
  <sheetProtection/>
  <mergeCells count="20">
    <mergeCell ref="A1:I1"/>
    <mergeCell ref="A2:I2"/>
    <mergeCell ref="D3:E3"/>
    <mergeCell ref="F3:G3"/>
    <mergeCell ref="A28:I28"/>
    <mergeCell ref="A29:I29"/>
    <mergeCell ref="A30:I30"/>
    <mergeCell ref="A3:A4"/>
    <mergeCell ref="A6:A11"/>
    <mergeCell ref="A12:A17"/>
    <mergeCell ref="A18:A22"/>
    <mergeCell ref="A23:A27"/>
    <mergeCell ref="B3:B4"/>
    <mergeCell ref="B6:B11"/>
    <mergeCell ref="B12:B17"/>
    <mergeCell ref="B18:B22"/>
    <mergeCell ref="B23:B27"/>
    <mergeCell ref="C3:C4"/>
    <mergeCell ref="H3:H4"/>
    <mergeCell ref="I3:I4"/>
  </mergeCells>
  <printOptions horizontalCentered="1"/>
  <pageMargins left="0.4326388888888889" right="0.275" top="1" bottom="1.7319444444444445" header="0.5" footer="0.5"/>
  <pageSetup horizontalDpi="600" verticalDpi="600" orientation="landscape" paperSize="9"/>
  <headerFooter>
    <oddFooter>&amp;R-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元校</cp:lastModifiedBy>
  <cp:lastPrinted>2020-12-07T11:00:18Z</cp:lastPrinted>
  <dcterms:created xsi:type="dcterms:W3CDTF">2015-12-21T02:17:33Z</dcterms:created>
  <dcterms:modified xsi:type="dcterms:W3CDTF">2022-05-25T03:50:57Z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86B3F111DF5046CC99B6F263BBD9F551</vt:lpwstr>
  </property>
</Properties>
</file>