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01作战训练员+02指挥中心技术人员职位" sheetId="1" r:id="rId1"/>
    <sheet name="03.04.05职位" sheetId="2" r:id="rId2"/>
  </sheets>
  <externalReferences>
    <externalReference r:id="rId5"/>
  </externalReferences>
  <definedNames>
    <definedName name="_xlnm._FilterDatabase" localSheetId="0" hidden="1">'01作战训练员+02指挥中心技术人员职位'!$A$2:$N$7</definedName>
  </definedNames>
  <calcPr fullCalcOnLoad="1"/>
</workbook>
</file>

<file path=xl/sharedStrings.xml><?xml version="1.0" encoding="utf-8"?>
<sst xmlns="http://schemas.openxmlformats.org/spreadsheetml/2006/main" count="94" uniqueCount="59">
  <si>
    <t>2022年铜仁市消防救援勤务中心公开招聘考试总成绩公示及拟进入体检人员名单
（01、02职位）</t>
  </si>
  <si>
    <t>序号</t>
  </si>
  <si>
    <t>准考证号</t>
  </si>
  <si>
    <t>姓名</t>
  </si>
  <si>
    <t>性别</t>
  </si>
  <si>
    <t>报考职位</t>
  </si>
  <si>
    <t>笔试分数</t>
  </si>
  <si>
    <t>折算后笔试分数</t>
  </si>
  <si>
    <t>体能分数</t>
  </si>
  <si>
    <t>折算后体能分数</t>
  </si>
  <si>
    <t>面试分数</t>
  </si>
  <si>
    <t>折算后面试分析</t>
  </si>
  <si>
    <t>考试总成绩</t>
  </si>
  <si>
    <t>排名</t>
  </si>
  <si>
    <t>是否进入体检</t>
  </si>
  <si>
    <t>11122300227</t>
  </si>
  <si>
    <t>周茂好</t>
  </si>
  <si>
    <t>男</t>
  </si>
  <si>
    <t>01作战训练人员</t>
  </si>
  <si>
    <t>71.06</t>
  </si>
  <si>
    <t>是</t>
  </si>
  <si>
    <t>11122300616</t>
  </si>
  <si>
    <t>吴江州</t>
  </si>
  <si>
    <t>62.78</t>
  </si>
  <si>
    <t>11122300423</t>
  </si>
  <si>
    <t>廖娜</t>
  </si>
  <si>
    <t>女</t>
  </si>
  <si>
    <t>02指挥中心技术人员</t>
  </si>
  <si>
    <t>78.40</t>
  </si>
  <si>
    <t>11122300222</t>
  </si>
  <si>
    <t>张艳红</t>
  </si>
  <si>
    <t>75.02</t>
  </si>
  <si>
    <t>11122300309</t>
  </si>
  <si>
    <t>李国荣</t>
  </si>
  <si>
    <t>77.52</t>
  </si>
  <si>
    <t>2022年铜仁市消防救援勤务中心公开招聘考试总成绩公示及拟进入体检人员名单
（03、04、05职位）</t>
  </si>
  <si>
    <t>面试成绩</t>
  </si>
  <si>
    <t>折算后面试成绩</t>
  </si>
  <si>
    <t>11122300208</t>
  </si>
  <si>
    <t>姚慧</t>
  </si>
  <si>
    <t>03财务人员</t>
  </si>
  <si>
    <t>11122300408</t>
  </si>
  <si>
    <t>黄前会</t>
  </si>
  <si>
    <t>11122300607</t>
  </si>
  <si>
    <t>殷雨洁</t>
  </si>
  <si>
    <t>11122300110</t>
  </si>
  <si>
    <t>李青</t>
  </si>
  <si>
    <t>04审计工作人员</t>
  </si>
  <si>
    <t>11122300627</t>
  </si>
  <si>
    <t>吴琼</t>
  </si>
  <si>
    <t>11122300311</t>
  </si>
  <si>
    <t>刘荣绮</t>
  </si>
  <si>
    <t>11122300602</t>
  </si>
  <si>
    <t>咸虹宇</t>
  </si>
  <si>
    <t>05法制审核工作人员</t>
  </si>
  <si>
    <t>11122300302</t>
  </si>
  <si>
    <t>郭少雄</t>
  </si>
  <si>
    <t>11122300105</t>
  </si>
  <si>
    <t>龚梦圆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</si>
</sst>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_ "/>
  </numFmts>
  <fonts count="45">
    <font>
      <sz val="11"/>
      <color theme="1"/>
      <name val="Calibri"/>
      <family val="0"/>
    </font>
    <font>
      <sz val="11"/>
      <name val="宋体"/>
      <family val="0"/>
    </font>
    <font>
      <sz val="18"/>
      <color indexed="8"/>
      <name val="方正小标宋简体"/>
      <family val="0"/>
    </font>
    <font>
      <sz val="12"/>
      <color indexed="8"/>
      <name val="黑体"/>
      <family val="3"/>
    </font>
    <font>
      <sz val="10"/>
      <color indexed="8"/>
      <name val="黑体"/>
      <family val="3"/>
    </font>
    <font>
      <u val="single"/>
      <sz val="11"/>
      <color indexed="12"/>
      <name val="宋体"/>
      <family val="0"/>
    </font>
    <font>
      <sz val="11"/>
      <color indexed="9"/>
      <name val="宋体"/>
      <family val="0"/>
    </font>
    <font>
      <b/>
      <sz val="13"/>
      <color indexed="54"/>
      <name val="宋体"/>
      <family val="0"/>
    </font>
    <font>
      <b/>
      <sz val="18"/>
      <color indexed="54"/>
      <name val="宋体"/>
      <family val="0"/>
    </font>
    <font>
      <sz val="11"/>
      <color indexed="62"/>
      <name val="宋体"/>
      <family val="0"/>
    </font>
    <font>
      <sz val="11"/>
      <color indexed="16"/>
      <name val="宋体"/>
      <family val="0"/>
    </font>
    <font>
      <u val="single"/>
      <sz val="11"/>
      <color indexed="20"/>
      <name val="宋体"/>
      <family val="0"/>
    </font>
    <font>
      <b/>
      <sz val="15"/>
      <color indexed="54"/>
      <name val="宋体"/>
      <family val="0"/>
    </font>
    <font>
      <b/>
      <sz val="11"/>
      <color indexed="54"/>
      <name val="宋体"/>
      <family val="0"/>
    </font>
    <font>
      <b/>
      <sz val="11"/>
      <color indexed="53"/>
      <name val="宋体"/>
      <family val="0"/>
    </font>
    <font>
      <sz val="11"/>
      <color indexed="10"/>
      <name val="宋体"/>
      <family val="0"/>
    </font>
    <font>
      <b/>
      <sz val="11"/>
      <color indexed="63"/>
      <name val="宋体"/>
      <family val="0"/>
    </font>
    <font>
      <i/>
      <sz val="11"/>
      <color indexed="2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小标宋简体"/>
      <family val="0"/>
    </font>
    <font>
      <sz val="12"/>
      <color theme="1"/>
      <name val="黑体"/>
      <family val="3"/>
    </font>
    <font>
      <sz val="10"/>
      <color theme="1"/>
      <name val="黑体"/>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23">
    <xf numFmtId="0" fontId="0" fillId="0" borderId="0" xfId="0" applyFont="1" applyAlignment="1">
      <alignment vertical="center"/>
    </xf>
    <xf numFmtId="176" fontId="0" fillId="0" borderId="0" xfId="0" applyNumberFormat="1" applyAlignment="1">
      <alignment vertical="center"/>
    </xf>
    <xf numFmtId="0" fontId="42" fillId="0" borderId="9" xfId="0" applyFont="1" applyBorder="1" applyAlignment="1">
      <alignment horizontal="center" vertical="center" wrapText="1"/>
    </xf>
    <xf numFmtId="0" fontId="42" fillId="0" borderId="9" xfId="0" applyFont="1" applyBorder="1" applyAlignment="1">
      <alignment horizontal="center" vertical="center"/>
    </xf>
    <xf numFmtId="0" fontId="43" fillId="0" borderId="10" xfId="0" applyFont="1" applyBorder="1" applyAlignment="1">
      <alignment horizontal="center" vertical="center"/>
    </xf>
    <xf numFmtId="49" fontId="43" fillId="0" borderId="10" xfId="0" applyNumberFormat="1" applyFont="1" applyBorder="1" applyAlignment="1">
      <alignment horizontal="center" vertical="center"/>
    </xf>
    <xf numFmtId="176" fontId="43" fillId="0" borderId="10" xfId="0" applyNumberFormat="1" applyFont="1" applyBorder="1" applyAlignment="1">
      <alignment horizontal="center" vertical="center" wrapText="1"/>
    </xf>
    <xf numFmtId="176" fontId="44" fillId="0" borderId="10" xfId="0" applyNumberFormat="1" applyFont="1" applyBorder="1" applyAlignment="1">
      <alignment horizontal="center" vertical="center" wrapText="1"/>
    </xf>
    <xf numFmtId="0" fontId="43" fillId="0" borderId="10" xfId="0" applyFont="1" applyBorder="1" applyAlignment="1">
      <alignment horizontal="center" vertical="center" wrapText="1"/>
    </xf>
    <xf numFmtId="0" fontId="0" fillId="0" borderId="10" xfId="0" applyBorder="1" applyAlignment="1">
      <alignment horizontal="center" vertical="center"/>
    </xf>
    <xf numFmtId="49" fontId="0" fillId="0" borderId="10" xfId="0" applyNumberFormat="1" applyBorder="1" applyAlignment="1">
      <alignment horizontal="center" vertical="center"/>
    </xf>
    <xf numFmtId="176" fontId="0" fillId="0" borderId="10" xfId="0" applyNumberFormat="1" applyBorder="1" applyAlignment="1">
      <alignment horizontal="center" vertical="center"/>
    </xf>
    <xf numFmtId="0" fontId="0" fillId="0" borderId="10" xfId="0" applyBorder="1" applyAlignment="1">
      <alignment horizontal="center" vertical="center"/>
    </xf>
    <xf numFmtId="176" fontId="0" fillId="0" borderId="10" xfId="0" applyNumberFormat="1" applyBorder="1" applyAlignment="1">
      <alignment horizontal="center" vertical="center"/>
    </xf>
    <xf numFmtId="0" fontId="44" fillId="0" borderId="10" xfId="0" applyFont="1" applyBorder="1" applyAlignment="1">
      <alignment horizontal="center" vertical="center" wrapText="1"/>
    </xf>
    <xf numFmtId="177" fontId="0" fillId="0" borderId="10" xfId="0" applyNumberFormat="1" applyBorder="1" applyAlignment="1">
      <alignment horizontal="center" vertical="center"/>
    </xf>
    <xf numFmtId="178" fontId="0" fillId="0" borderId="10" xfId="0" applyNumberFormat="1" applyBorder="1" applyAlignment="1">
      <alignment horizontal="center" vertical="center"/>
    </xf>
    <xf numFmtId="178" fontId="0" fillId="0" borderId="10" xfId="0" applyNumberFormat="1" applyBorder="1" applyAlignment="1">
      <alignment horizontal="center" vertical="center"/>
    </xf>
    <xf numFmtId="177" fontId="0" fillId="0" borderId="0" xfId="0" applyNumberFormat="1" applyAlignment="1">
      <alignment vertical="center"/>
    </xf>
    <xf numFmtId="0" fontId="0" fillId="0" borderId="0" xfId="0" applyAlignment="1">
      <alignment horizontal="center" vertical="center"/>
    </xf>
    <xf numFmtId="177" fontId="42" fillId="0" borderId="9" xfId="0" applyNumberFormat="1" applyFont="1" applyBorder="1" applyAlignment="1">
      <alignment horizontal="center" vertical="center"/>
    </xf>
    <xf numFmtId="176" fontId="43" fillId="0" borderId="10" xfId="0" applyNumberFormat="1" applyFont="1" applyBorder="1" applyAlignment="1">
      <alignment horizontal="center" vertical="center"/>
    </xf>
    <xf numFmtId="177" fontId="44" fillId="0" borderId="10"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2&#24180;&#20107;&#19994;&#21333;&#20301;&#20154;&#20107;&#31649;&#29702;\2.2022&#24180;&#21306;&#21439;&#21450;&#24066;&#30452;&#37096;&#38376;&#25307;&#32856;&#26041;&#26696;&#22791;&#26696;\&#38108;&#20161;&#24066;&#28040;&#38450;&#25903;&#38431;\3.&#31508;&#35797;\&#26032;&#24314;&#25991;&#20214;&#22841;\2022&#24180;&#38108;&#20161;&#24066;&#28040;&#38450;&#25937;&#25588;&#21220;&#21153;&#20013;&#24515;&#20844;&#24320;&#25307;&#32856;&#24037;&#20316;&#20154;&#21592;01&#12289;02&#32844;&#20301;&#32771;&#29983;&#20307;&#33021;&#27979;&#35797;&#25104;&#324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职位"/>
      <sheetName val="02职位"/>
    </sheetNames>
    <sheetDataSet>
      <sheetData sheetId="1">
        <row r="2">
          <cell r="C2" t="str">
            <v>姓名</v>
          </cell>
          <cell r="D2" t="str">
            <v>性别</v>
          </cell>
          <cell r="E2" t="str">
            <v>报考职位</v>
          </cell>
          <cell r="F2" t="str">
            <v>3000米/1500米</v>
          </cell>
          <cell r="G2" t="str">
            <v>得分（分）</v>
          </cell>
          <cell r="H2" t="str">
            <v>俯卧撑/跳绳（个）</v>
          </cell>
          <cell r="I2" t="str">
            <v>得分（分）</v>
          </cell>
          <cell r="J2" t="str">
            <v>仰卧起坐
（个）</v>
          </cell>
          <cell r="K2" t="str">
            <v>得分（分）</v>
          </cell>
          <cell r="L2" t="str">
            <v>总成绩</v>
          </cell>
          <cell r="M2" t="str">
            <v>折合总分
*30%</v>
          </cell>
        </row>
        <row r="3">
          <cell r="C3" t="str">
            <v>杜军宝</v>
          </cell>
          <cell r="D3" t="str">
            <v>男</v>
          </cell>
          <cell r="E3" t="str">
            <v>02指挥中心技术人员</v>
          </cell>
          <cell r="F3">
            <v>135674</v>
          </cell>
          <cell r="G3">
            <v>70</v>
          </cell>
          <cell r="H3">
            <v>41</v>
          </cell>
          <cell r="I3">
            <v>70</v>
          </cell>
          <cell r="J3">
            <v>52</v>
          </cell>
          <cell r="K3">
            <v>70</v>
          </cell>
          <cell r="L3">
            <v>210</v>
          </cell>
          <cell r="M3">
            <v>21</v>
          </cell>
        </row>
        <row r="4">
          <cell r="C4" t="str">
            <v>陈安欲</v>
          </cell>
          <cell r="D4" t="str">
            <v>男</v>
          </cell>
          <cell r="E4" t="str">
            <v>02指挥中心技术人员</v>
          </cell>
          <cell r="F4">
            <v>134663</v>
          </cell>
          <cell r="G4">
            <v>75</v>
          </cell>
          <cell r="H4">
            <v>35</v>
          </cell>
          <cell r="I4">
            <v>60</v>
          </cell>
          <cell r="J4">
            <v>60</v>
          </cell>
          <cell r="K4">
            <v>80</v>
          </cell>
          <cell r="L4">
            <v>215</v>
          </cell>
          <cell r="M4">
            <v>21.5</v>
          </cell>
        </row>
        <row r="5">
          <cell r="C5" t="str">
            <v>杨炆港</v>
          </cell>
          <cell r="D5" t="str">
            <v>男</v>
          </cell>
          <cell r="E5" t="str">
            <v>02指挥中心技术人员</v>
          </cell>
          <cell r="F5">
            <v>153088</v>
          </cell>
          <cell r="G5">
            <v>0</v>
          </cell>
          <cell r="H5">
            <v>40</v>
          </cell>
          <cell r="I5">
            <v>70</v>
          </cell>
          <cell r="J5">
            <v>70</v>
          </cell>
          <cell r="K5">
            <v>100</v>
          </cell>
          <cell r="L5">
            <v>170</v>
          </cell>
          <cell r="M5" t="str">
            <v>不合格</v>
          </cell>
        </row>
        <row r="6">
          <cell r="C6" t="str">
            <v>杨松</v>
          </cell>
          <cell r="D6" t="str">
            <v>男</v>
          </cell>
          <cell r="E6" t="str">
            <v>02指挥中心技术人员</v>
          </cell>
          <cell r="F6" t="str">
            <v>未参考</v>
          </cell>
          <cell r="G6" t="str">
            <v>未参考</v>
          </cell>
          <cell r="H6" t="str">
            <v>未参考</v>
          </cell>
          <cell r="I6" t="str">
            <v>未参考</v>
          </cell>
          <cell r="J6" t="str">
            <v>未参考</v>
          </cell>
          <cell r="K6" t="str">
            <v>未参考</v>
          </cell>
          <cell r="L6" t="str">
            <v>未参考</v>
          </cell>
          <cell r="M6" t="str">
            <v>未参考</v>
          </cell>
        </row>
        <row r="7">
          <cell r="C7" t="str">
            <v>张松</v>
          </cell>
          <cell r="D7" t="str">
            <v>男</v>
          </cell>
          <cell r="E7" t="str">
            <v>02指挥中心技术人员</v>
          </cell>
          <cell r="F7">
            <v>150374</v>
          </cell>
          <cell r="G7">
            <v>0</v>
          </cell>
          <cell r="H7">
            <v>44</v>
          </cell>
          <cell r="I7">
            <v>75</v>
          </cell>
          <cell r="J7">
            <v>70</v>
          </cell>
          <cell r="K7">
            <v>100</v>
          </cell>
          <cell r="L7">
            <v>175</v>
          </cell>
          <cell r="M7" t="str">
            <v>不合格</v>
          </cell>
        </row>
        <row r="8">
          <cell r="C8" t="str">
            <v>王鹏</v>
          </cell>
          <cell r="D8" t="str">
            <v>男</v>
          </cell>
          <cell r="E8" t="str">
            <v>02指挥中心技术人员</v>
          </cell>
          <cell r="F8">
            <v>143429</v>
          </cell>
          <cell r="G8">
            <v>60</v>
          </cell>
          <cell r="H8">
            <v>32</v>
          </cell>
          <cell r="I8">
            <v>0</v>
          </cell>
          <cell r="J8">
            <v>37</v>
          </cell>
          <cell r="K8">
            <v>0</v>
          </cell>
          <cell r="L8">
            <v>60</v>
          </cell>
          <cell r="M8" t="str">
            <v>不合格</v>
          </cell>
        </row>
        <row r="9">
          <cell r="C9" t="str">
            <v>赵泽兰</v>
          </cell>
          <cell r="D9" t="str">
            <v>女</v>
          </cell>
          <cell r="E9" t="str">
            <v>02指挥中心技术人员</v>
          </cell>
          <cell r="F9" t="str">
            <v>未参考</v>
          </cell>
          <cell r="G9" t="str">
            <v>未参考</v>
          </cell>
          <cell r="H9" t="str">
            <v>未参考</v>
          </cell>
          <cell r="I9" t="str">
            <v>未参考</v>
          </cell>
          <cell r="J9" t="str">
            <v>未参考</v>
          </cell>
          <cell r="K9" t="str">
            <v>未参考</v>
          </cell>
          <cell r="L9" t="str">
            <v>未参考</v>
          </cell>
          <cell r="M9" t="str">
            <v>未参考</v>
          </cell>
        </row>
        <row r="10">
          <cell r="C10" t="str">
            <v>邓舟阳</v>
          </cell>
          <cell r="D10" t="str">
            <v>男</v>
          </cell>
          <cell r="E10" t="str">
            <v>02指挥中心技术人员</v>
          </cell>
          <cell r="F10">
            <v>142776</v>
          </cell>
          <cell r="G10">
            <v>65</v>
          </cell>
          <cell r="H10">
            <v>28</v>
          </cell>
          <cell r="I10">
            <v>0</v>
          </cell>
          <cell r="J10">
            <v>70</v>
          </cell>
          <cell r="K10">
            <v>100</v>
          </cell>
          <cell r="L10">
            <v>165</v>
          </cell>
          <cell r="M10" t="str">
            <v>不合格</v>
          </cell>
        </row>
        <row r="11">
          <cell r="C11" t="str">
            <v>甘业冲</v>
          </cell>
          <cell r="D11" t="str">
            <v>男</v>
          </cell>
          <cell r="E11" t="str">
            <v>02指挥中心技术人员</v>
          </cell>
          <cell r="F11">
            <v>123358</v>
          </cell>
          <cell r="G11">
            <v>95</v>
          </cell>
          <cell r="H11">
            <v>37</v>
          </cell>
          <cell r="I11">
            <v>65</v>
          </cell>
          <cell r="J11">
            <v>57</v>
          </cell>
          <cell r="K11">
            <v>75</v>
          </cell>
          <cell r="L11">
            <v>235</v>
          </cell>
          <cell r="M11">
            <v>23.5</v>
          </cell>
        </row>
        <row r="12">
          <cell r="C12" t="str">
            <v>赵庆朋</v>
          </cell>
          <cell r="D12" t="str">
            <v>男</v>
          </cell>
          <cell r="E12" t="str">
            <v>02指挥中心技术人员</v>
          </cell>
          <cell r="F12">
            <v>95412</v>
          </cell>
          <cell r="G12">
            <v>100</v>
          </cell>
          <cell r="H12">
            <v>63</v>
          </cell>
          <cell r="I12">
            <v>95</v>
          </cell>
          <cell r="J12">
            <v>75</v>
          </cell>
          <cell r="K12">
            <v>100</v>
          </cell>
          <cell r="L12">
            <v>295</v>
          </cell>
          <cell r="M12">
            <v>29.5</v>
          </cell>
        </row>
        <row r="13">
          <cell r="C13" t="str">
            <v>周良虎</v>
          </cell>
          <cell r="D13" t="str">
            <v>男</v>
          </cell>
          <cell r="E13" t="str">
            <v>02指挥中心技术人员</v>
          </cell>
          <cell r="F13">
            <v>160106</v>
          </cell>
          <cell r="G13">
            <v>0</v>
          </cell>
          <cell r="H13">
            <v>41</v>
          </cell>
          <cell r="I13">
            <v>70</v>
          </cell>
          <cell r="J13">
            <v>57</v>
          </cell>
          <cell r="K13">
            <v>75</v>
          </cell>
          <cell r="L13">
            <v>145</v>
          </cell>
          <cell r="M13" t="str">
            <v>不合格</v>
          </cell>
        </row>
        <row r="14">
          <cell r="C14" t="str">
            <v>陈宏</v>
          </cell>
          <cell r="D14" t="str">
            <v>男</v>
          </cell>
          <cell r="E14" t="str">
            <v>02指挥中心技术人员</v>
          </cell>
          <cell r="F14">
            <v>134636</v>
          </cell>
          <cell r="G14">
            <v>75</v>
          </cell>
          <cell r="H14">
            <v>35</v>
          </cell>
          <cell r="I14">
            <v>60</v>
          </cell>
          <cell r="J14">
            <v>70</v>
          </cell>
          <cell r="K14">
            <v>100</v>
          </cell>
          <cell r="L14">
            <v>235</v>
          </cell>
          <cell r="M14">
            <v>23.5</v>
          </cell>
        </row>
        <row r="15">
          <cell r="C15" t="str">
            <v>林子钦</v>
          </cell>
          <cell r="D15" t="str">
            <v>男</v>
          </cell>
          <cell r="E15" t="str">
            <v>02指挥中心技术人员</v>
          </cell>
          <cell r="F15">
            <v>135955</v>
          </cell>
          <cell r="G15">
            <v>70</v>
          </cell>
          <cell r="H15">
            <v>47</v>
          </cell>
          <cell r="I15">
            <v>80</v>
          </cell>
          <cell r="J15">
            <v>80</v>
          </cell>
          <cell r="K15">
            <v>100</v>
          </cell>
          <cell r="L15">
            <v>250</v>
          </cell>
          <cell r="M15">
            <v>25</v>
          </cell>
        </row>
        <row r="16">
          <cell r="C16" t="str">
            <v>廖娜</v>
          </cell>
          <cell r="D16" t="str">
            <v>女</v>
          </cell>
          <cell r="E16" t="str">
            <v>02指挥中心技术人员</v>
          </cell>
          <cell r="F16">
            <v>64927</v>
          </cell>
          <cell r="G16">
            <v>100</v>
          </cell>
          <cell r="H16">
            <v>142</v>
          </cell>
          <cell r="I16">
            <v>100</v>
          </cell>
          <cell r="J16">
            <v>66</v>
          </cell>
          <cell r="K16">
            <v>100</v>
          </cell>
          <cell r="L16">
            <v>300</v>
          </cell>
          <cell r="M16">
            <v>30</v>
          </cell>
        </row>
        <row r="17">
          <cell r="C17" t="str">
            <v>张峰</v>
          </cell>
          <cell r="D17" t="str">
            <v>男</v>
          </cell>
          <cell r="E17" t="str">
            <v>02指挥中心技术人员</v>
          </cell>
          <cell r="F17">
            <v>134911</v>
          </cell>
          <cell r="G17">
            <v>75</v>
          </cell>
          <cell r="H17">
            <v>39</v>
          </cell>
          <cell r="I17">
            <v>70</v>
          </cell>
          <cell r="J17">
            <v>70</v>
          </cell>
          <cell r="K17">
            <v>100</v>
          </cell>
          <cell r="L17">
            <v>245</v>
          </cell>
          <cell r="M17">
            <v>24.5</v>
          </cell>
        </row>
        <row r="18">
          <cell r="C18" t="str">
            <v>杨松林</v>
          </cell>
          <cell r="D18" t="str">
            <v>男</v>
          </cell>
          <cell r="E18" t="str">
            <v>02指挥中心技术人员</v>
          </cell>
          <cell r="F18">
            <v>123616</v>
          </cell>
          <cell r="G18">
            <v>95</v>
          </cell>
          <cell r="H18">
            <v>68</v>
          </cell>
          <cell r="I18">
            <v>100</v>
          </cell>
          <cell r="J18">
            <v>72</v>
          </cell>
          <cell r="K18">
            <v>100</v>
          </cell>
          <cell r="L18">
            <v>295</v>
          </cell>
          <cell r="M18">
            <v>29.5</v>
          </cell>
        </row>
        <row r="19">
          <cell r="C19" t="str">
            <v>瞿松</v>
          </cell>
          <cell r="D19" t="str">
            <v>男</v>
          </cell>
          <cell r="E19" t="str">
            <v>02指挥中心技术人员</v>
          </cell>
          <cell r="F19">
            <v>143907</v>
          </cell>
          <cell r="G19">
            <v>60</v>
          </cell>
          <cell r="H19">
            <v>50</v>
          </cell>
          <cell r="I19">
            <v>85</v>
          </cell>
          <cell r="J19">
            <v>51</v>
          </cell>
          <cell r="K19">
            <v>65</v>
          </cell>
          <cell r="L19">
            <v>210</v>
          </cell>
          <cell r="M19">
            <v>21</v>
          </cell>
        </row>
        <row r="20">
          <cell r="C20" t="str">
            <v>柳远山</v>
          </cell>
          <cell r="D20" t="str">
            <v>男</v>
          </cell>
          <cell r="E20" t="str">
            <v>02指挥中心技术人员</v>
          </cell>
          <cell r="F20">
            <v>155643</v>
          </cell>
          <cell r="G20">
            <v>0</v>
          </cell>
          <cell r="H20">
            <v>24</v>
          </cell>
          <cell r="I20">
            <v>0</v>
          </cell>
          <cell r="J20">
            <v>66</v>
          </cell>
          <cell r="K20">
            <v>90</v>
          </cell>
          <cell r="L20">
            <v>90</v>
          </cell>
          <cell r="M20" t="str">
            <v>不合格</v>
          </cell>
        </row>
        <row r="21">
          <cell r="C21" t="str">
            <v>杨波</v>
          </cell>
          <cell r="D21" t="str">
            <v>男</v>
          </cell>
          <cell r="E21" t="str">
            <v>02指挥中心技术人员</v>
          </cell>
          <cell r="F21" t="str">
            <v>未参考</v>
          </cell>
          <cell r="G21" t="str">
            <v>未参考</v>
          </cell>
          <cell r="H21" t="str">
            <v>未参考</v>
          </cell>
          <cell r="I21" t="str">
            <v>未参考</v>
          </cell>
          <cell r="J21" t="str">
            <v>未参考</v>
          </cell>
          <cell r="K21" t="str">
            <v>未参考</v>
          </cell>
          <cell r="L21" t="str">
            <v>未参考</v>
          </cell>
          <cell r="M21" t="str">
            <v>未参考</v>
          </cell>
        </row>
        <row r="22">
          <cell r="C22" t="str">
            <v>唐松</v>
          </cell>
          <cell r="D22" t="str">
            <v>男</v>
          </cell>
          <cell r="E22" t="str">
            <v>02指挥中心技术人员</v>
          </cell>
          <cell r="F22">
            <v>132383</v>
          </cell>
          <cell r="G22">
            <v>80</v>
          </cell>
          <cell r="H22">
            <v>45</v>
          </cell>
          <cell r="I22">
            <v>75</v>
          </cell>
          <cell r="J22">
            <v>67</v>
          </cell>
          <cell r="K22">
            <v>95</v>
          </cell>
          <cell r="L22">
            <v>250</v>
          </cell>
          <cell r="M22">
            <v>25</v>
          </cell>
        </row>
        <row r="23">
          <cell r="C23" t="str">
            <v>杨涛</v>
          </cell>
          <cell r="D23" t="str">
            <v>男</v>
          </cell>
          <cell r="E23" t="str">
            <v>02指挥中心技术人员</v>
          </cell>
          <cell r="F23">
            <v>133756</v>
          </cell>
          <cell r="G23">
            <v>75</v>
          </cell>
          <cell r="H23">
            <v>38</v>
          </cell>
          <cell r="I23">
            <v>70</v>
          </cell>
          <cell r="J23">
            <v>70</v>
          </cell>
          <cell r="K23">
            <v>100</v>
          </cell>
          <cell r="L23">
            <v>245</v>
          </cell>
          <cell r="M23">
            <v>24.5</v>
          </cell>
        </row>
        <row r="24">
          <cell r="C24" t="str">
            <v>陈丽</v>
          </cell>
          <cell r="D24" t="str">
            <v>女</v>
          </cell>
          <cell r="E24" t="str">
            <v>02指挥中心技术人员</v>
          </cell>
          <cell r="F24">
            <v>63056</v>
          </cell>
          <cell r="G24">
            <v>100</v>
          </cell>
          <cell r="H24">
            <v>165</v>
          </cell>
          <cell r="I24">
            <v>100</v>
          </cell>
          <cell r="J24">
            <v>70</v>
          </cell>
          <cell r="K24">
            <v>100</v>
          </cell>
          <cell r="L24">
            <v>300</v>
          </cell>
          <cell r="M24">
            <v>30</v>
          </cell>
        </row>
        <row r="25">
          <cell r="C25" t="str">
            <v>杨小波</v>
          </cell>
          <cell r="D25" t="str">
            <v>男</v>
          </cell>
          <cell r="E25" t="str">
            <v>02指挥中心技术人员</v>
          </cell>
          <cell r="F25">
            <v>173088</v>
          </cell>
          <cell r="G25">
            <v>0</v>
          </cell>
          <cell r="H25">
            <v>37</v>
          </cell>
          <cell r="I25">
            <v>65</v>
          </cell>
          <cell r="J25">
            <v>42</v>
          </cell>
          <cell r="K25">
            <v>0</v>
          </cell>
          <cell r="L25">
            <v>65</v>
          </cell>
          <cell r="M25" t="str">
            <v>不合格</v>
          </cell>
        </row>
        <row r="26">
          <cell r="C26" t="str">
            <v>王阳</v>
          </cell>
          <cell r="D26" t="str">
            <v>男</v>
          </cell>
          <cell r="E26" t="str">
            <v>02指挥中心技术人员</v>
          </cell>
          <cell r="F26" t="str">
            <v>未参考</v>
          </cell>
          <cell r="G26" t="str">
            <v>未参考</v>
          </cell>
          <cell r="H26" t="str">
            <v>未参考</v>
          </cell>
          <cell r="I26" t="str">
            <v>未参考</v>
          </cell>
          <cell r="J26" t="str">
            <v>未参考</v>
          </cell>
          <cell r="K26" t="str">
            <v>未参考</v>
          </cell>
          <cell r="L26" t="str">
            <v>未参考</v>
          </cell>
          <cell r="M26" t="str">
            <v>未参考</v>
          </cell>
        </row>
        <row r="27">
          <cell r="C27" t="str">
            <v>梁志超</v>
          </cell>
          <cell r="D27" t="str">
            <v>男</v>
          </cell>
          <cell r="E27" t="str">
            <v>02指挥中心技术人员</v>
          </cell>
          <cell r="F27" t="str">
            <v>弃考</v>
          </cell>
          <cell r="G27">
            <v>0</v>
          </cell>
          <cell r="H27" t="str">
            <v>弃考</v>
          </cell>
          <cell r="I27">
            <v>0</v>
          </cell>
          <cell r="J27">
            <v>46</v>
          </cell>
          <cell r="K27">
            <v>60</v>
          </cell>
          <cell r="L27">
            <v>60</v>
          </cell>
          <cell r="M27" t="str">
            <v>不合格</v>
          </cell>
        </row>
        <row r="28">
          <cell r="C28" t="str">
            <v>田太波</v>
          </cell>
          <cell r="D28" t="str">
            <v>男</v>
          </cell>
          <cell r="E28" t="str">
            <v>02指挥中心技术人员</v>
          </cell>
          <cell r="F28">
            <v>115351</v>
          </cell>
          <cell r="G28">
            <v>100</v>
          </cell>
          <cell r="H28">
            <v>64</v>
          </cell>
          <cell r="I28">
            <v>95</v>
          </cell>
          <cell r="J28">
            <v>80</v>
          </cell>
          <cell r="K28">
            <v>100</v>
          </cell>
          <cell r="L28">
            <v>295</v>
          </cell>
          <cell r="M28">
            <v>29.5</v>
          </cell>
        </row>
        <row r="29">
          <cell r="C29" t="str">
            <v>田宇</v>
          </cell>
          <cell r="D29" t="str">
            <v>男</v>
          </cell>
          <cell r="E29" t="str">
            <v>02指挥中心技术人员</v>
          </cell>
          <cell r="F29" t="str">
            <v>未参考</v>
          </cell>
          <cell r="G29" t="str">
            <v>未参考</v>
          </cell>
          <cell r="H29" t="str">
            <v>未参考</v>
          </cell>
          <cell r="I29" t="str">
            <v>未参考</v>
          </cell>
          <cell r="J29" t="str">
            <v>未参考</v>
          </cell>
          <cell r="K29" t="str">
            <v>未参考</v>
          </cell>
          <cell r="L29" t="str">
            <v>未参考</v>
          </cell>
          <cell r="M29" t="str">
            <v>未参考</v>
          </cell>
        </row>
        <row r="30">
          <cell r="C30" t="str">
            <v>郑林</v>
          </cell>
          <cell r="D30" t="str">
            <v>男</v>
          </cell>
          <cell r="E30" t="str">
            <v>02指挥中心技术人员</v>
          </cell>
          <cell r="F30">
            <v>143872</v>
          </cell>
          <cell r="G30">
            <v>60</v>
          </cell>
          <cell r="H30">
            <v>38</v>
          </cell>
          <cell r="I30">
            <v>70</v>
          </cell>
          <cell r="J30">
            <v>50</v>
          </cell>
          <cell r="K30">
            <v>65</v>
          </cell>
          <cell r="L30">
            <v>195</v>
          </cell>
          <cell r="M30">
            <v>19.5</v>
          </cell>
        </row>
        <row r="31">
          <cell r="C31" t="str">
            <v>杨长玉</v>
          </cell>
          <cell r="D31" t="str">
            <v>男</v>
          </cell>
          <cell r="E31" t="str">
            <v>02指挥中心技术人员</v>
          </cell>
          <cell r="F31" t="str">
            <v>未参考</v>
          </cell>
          <cell r="G31" t="str">
            <v>未参考</v>
          </cell>
          <cell r="H31" t="str">
            <v>未参考</v>
          </cell>
          <cell r="I31" t="str">
            <v>未参考</v>
          </cell>
          <cell r="J31" t="str">
            <v>未参考</v>
          </cell>
          <cell r="K31" t="str">
            <v>未参考</v>
          </cell>
          <cell r="L31" t="str">
            <v>未参考</v>
          </cell>
          <cell r="M31" t="str">
            <v>未参考</v>
          </cell>
        </row>
        <row r="32">
          <cell r="C32" t="str">
            <v>安远</v>
          </cell>
          <cell r="D32" t="str">
            <v>男</v>
          </cell>
          <cell r="E32" t="str">
            <v>02指挥中心技术人员</v>
          </cell>
          <cell r="F32" t="str">
            <v>未参考</v>
          </cell>
          <cell r="G32" t="str">
            <v>未参考</v>
          </cell>
          <cell r="H32" t="str">
            <v>未参考</v>
          </cell>
          <cell r="I32" t="str">
            <v>未参考</v>
          </cell>
          <cell r="J32" t="str">
            <v>未参考</v>
          </cell>
          <cell r="K32" t="str">
            <v>未参考</v>
          </cell>
          <cell r="L32" t="str">
            <v>未参考</v>
          </cell>
          <cell r="M32" t="str">
            <v>未参考</v>
          </cell>
        </row>
        <row r="33">
          <cell r="C33" t="str">
            <v>田孟怀</v>
          </cell>
          <cell r="D33" t="str">
            <v>男</v>
          </cell>
          <cell r="E33" t="str">
            <v>02指挥中心技术人员</v>
          </cell>
          <cell r="F33" t="str">
            <v>未参考</v>
          </cell>
          <cell r="G33" t="str">
            <v>未参考</v>
          </cell>
          <cell r="H33" t="str">
            <v>未参考</v>
          </cell>
          <cell r="I33" t="str">
            <v>未参考</v>
          </cell>
          <cell r="J33" t="str">
            <v>未参考</v>
          </cell>
          <cell r="K33" t="str">
            <v>未参考</v>
          </cell>
          <cell r="L33" t="str">
            <v>未参考</v>
          </cell>
          <cell r="M33" t="str">
            <v>未参考</v>
          </cell>
        </row>
        <row r="34">
          <cell r="C34" t="str">
            <v>潘财源</v>
          </cell>
          <cell r="D34" t="str">
            <v>男</v>
          </cell>
          <cell r="E34" t="str">
            <v>02指挥中心技术人员</v>
          </cell>
          <cell r="F34">
            <v>132432</v>
          </cell>
          <cell r="G34">
            <v>80</v>
          </cell>
          <cell r="H34">
            <v>44</v>
          </cell>
          <cell r="I34">
            <v>75</v>
          </cell>
          <cell r="J34">
            <v>70</v>
          </cell>
          <cell r="K34">
            <v>100</v>
          </cell>
          <cell r="L34">
            <v>255</v>
          </cell>
          <cell r="M34">
            <v>25.5</v>
          </cell>
        </row>
        <row r="35">
          <cell r="C35" t="str">
            <v>胡洪令</v>
          </cell>
          <cell r="D35" t="str">
            <v>男</v>
          </cell>
          <cell r="E35" t="str">
            <v>02指挥中心技术人员</v>
          </cell>
          <cell r="F35">
            <v>132621</v>
          </cell>
          <cell r="G35">
            <v>80</v>
          </cell>
          <cell r="H35">
            <v>39</v>
          </cell>
          <cell r="I35">
            <v>70</v>
          </cell>
          <cell r="J35">
            <v>60</v>
          </cell>
          <cell r="K35">
            <v>80</v>
          </cell>
          <cell r="L35">
            <v>230</v>
          </cell>
          <cell r="M35">
            <v>23</v>
          </cell>
        </row>
        <row r="36">
          <cell r="C36" t="str">
            <v>李国荣</v>
          </cell>
          <cell r="D36" t="str">
            <v>男</v>
          </cell>
          <cell r="E36" t="str">
            <v>02指挥中心技术人员</v>
          </cell>
          <cell r="F36">
            <v>93025</v>
          </cell>
          <cell r="G36">
            <v>100</v>
          </cell>
          <cell r="H36">
            <v>61</v>
          </cell>
          <cell r="I36">
            <v>90</v>
          </cell>
          <cell r="J36">
            <v>100</v>
          </cell>
          <cell r="K36">
            <v>100</v>
          </cell>
          <cell r="L36">
            <v>290</v>
          </cell>
          <cell r="M36">
            <v>29</v>
          </cell>
        </row>
        <row r="37">
          <cell r="C37" t="str">
            <v>杨超</v>
          </cell>
          <cell r="D37" t="str">
            <v>男</v>
          </cell>
          <cell r="E37" t="str">
            <v>02指挥中心技术人员</v>
          </cell>
          <cell r="F37">
            <v>135327</v>
          </cell>
          <cell r="G37">
            <v>70</v>
          </cell>
          <cell r="H37">
            <v>32</v>
          </cell>
          <cell r="I37">
            <v>0</v>
          </cell>
          <cell r="J37" t="str">
            <v>弃考</v>
          </cell>
          <cell r="K37">
            <v>0</v>
          </cell>
          <cell r="L37">
            <v>70</v>
          </cell>
          <cell r="M37" t="str">
            <v>不合格</v>
          </cell>
        </row>
        <row r="38">
          <cell r="C38" t="str">
            <v>吴成毅</v>
          </cell>
          <cell r="D38" t="str">
            <v>男</v>
          </cell>
          <cell r="E38" t="str">
            <v>02指挥中心技术人员</v>
          </cell>
          <cell r="F38">
            <v>151035</v>
          </cell>
          <cell r="G38">
            <v>0</v>
          </cell>
          <cell r="H38">
            <v>48</v>
          </cell>
          <cell r="I38">
            <v>80</v>
          </cell>
          <cell r="J38">
            <v>70</v>
          </cell>
          <cell r="K38">
            <v>100</v>
          </cell>
          <cell r="L38">
            <v>180</v>
          </cell>
          <cell r="M38" t="str">
            <v>不合格</v>
          </cell>
        </row>
        <row r="39">
          <cell r="C39" t="str">
            <v>苏贵红</v>
          </cell>
          <cell r="D39" t="str">
            <v>男</v>
          </cell>
          <cell r="E39" t="str">
            <v>02指挥中心技术人员</v>
          </cell>
          <cell r="F39">
            <v>153135</v>
          </cell>
          <cell r="G39">
            <v>0</v>
          </cell>
          <cell r="H39">
            <v>57</v>
          </cell>
          <cell r="I39">
            <v>90</v>
          </cell>
          <cell r="J39">
            <v>66</v>
          </cell>
          <cell r="K39">
            <v>90</v>
          </cell>
          <cell r="L39">
            <v>180</v>
          </cell>
          <cell r="M39" t="str">
            <v>不合格</v>
          </cell>
        </row>
        <row r="40">
          <cell r="C40" t="str">
            <v>杨佐明</v>
          </cell>
          <cell r="D40" t="str">
            <v>男</v>
          </cell>
          <cell r="E40" t="str">
            <v>02指挥中心技术人员</v>
          </cell>
          <cell r="F40">
            <v>142337</v>
          </cell>
          <cell r="G40">
            <v>65</v>
          </cell>
          <cell r="H40">
            <v>29</v>
          </cell>
          <cell r="I40">
            <v>0</v>
          </cell>
          <cell r="J40">
            <v>47</v>
          </cell>
          <cell r="K40">
            <v>60</v>
          </cell>
          <cell r="L40">
            <v>125</v>
          </cell>
          <cell r="M40" t="str">
            <v>不合格</v>
          </cell>
        </row>
        <row r="41">
          <cell r="C41" t="str">
            <v>杨闵</v>
          </cell>
          <cell r="D41" t="str">
            <v>男</v>
          </cell>
          <cell r="E41" t="str">
            <v>02指挥中心技术人员</v>
          </cell>
          <cell r="F41">
            <v>130729</v>
          </cell>
          <cell r="G41">
            <v>85</v>
          </cell>
          <cell r="H41">
            <v>35</v>
          </cell>
          <cell r="I41">
            <v>60</v>
          </cell>
          <cell r="J41">
            <v>50</v>
          </cell>
          <cell r="K41">
            <v>65</v>
          </cell>
          <cell r="L41">
            <v>210</v>
          </cell>
          <cell r="M41">
            <v>21</v>
          </cell>
        </row>
        <row r="42">
          <cell r="C42" t="str">
            <v>熊立</v>
          </cell>
          <cell r="D42" t="str">
            <v>男</v>
          </cell>
          <cell r="E42" t="str">
            <v>02指挥中心技术人员</v>
          </cell>
          <cell r="F42">
            <v>121019</v>
          </cell>
          <cell r="G42">
            <v>100</v>
          </cell>
          <cell r="H42">
            <v>35</v>
          </cell>
          <cell r="I42">
            <v>60</v>
          </cell>
          <cell r="J42">
            <v>70</v>
          </cell>
          <cell r="K42">
            <v>100</v>
          </cell>
          <cell r="L42">
            <v>260</v>
          </cell>
          <cell r="M42">
            <v>26</v>
          </cell>
        </row>
        <row r="43">
          <cell r="C43" t="str">
            <v>张冲</v>
          </cell>
          <cell r="D43" t="str">
            <v>男</v>
          </cell>
          <cell r="E43" t="str">
            <v>02指挥中心技术人员</v>
          </cell>
          <cell r="F43">
            <v>124826</v>
          </cell>
          <cell r="G43">
            <v>90</v>
          </cell>
          <cell r="H43">
            <v>58</v>
          </cell>
          <cell r="I43">
            <v>90</v>
          </cell>
          <cell r="J43">
            <v>72</v>
          </cell>
          <cell r="K43">
            <v>100</v>
          </cell>
          <cell r="L43">
            <v>280</v>
          </cell>
          <cell r="M43">
            <v>28</v>
          </cell>
        </row>
        <row r="44">
          <cell r="C44" t="str">
            <v>张欣</v>
          </cell>
          <cell r="D44" t="str">
            <v>男</v>
          </cell>
          <cell r="E44" t="str">
            <v>02指挥中心技术人员</v>
          </cell>
          <cell r="F44" t="str">
            <v>未参考</v>
          </cell>
          <cell r="G44" t="str">
            <v>未参考</v>
          </cell>
          <cell r="H44" t="str">
            <v>未参考</v>
          </cell>
          <cell r="I44" t="str">
            <v>未参考</v>
          </cell>
          <cell r="J44" t="str">
            <v>未参考</v>
          </cell>
          <cell r="K44" t="str">
            <v>未参考</v>
          </cell>
          <cell r="L44" t="str">
            <v>未参考</v>
          </cell>
          <cell r="M44" t="str">
            <v>未参考</v>
          </cell>
        </row>
        <row r="45">
          <cell r="C45" t="str">
            <v>冉行</v>
          </cell>
          <cell r="D45" t="str">
            <v>男</v>
          </cell>
          <cell r="E45" t="str">
            <v>02指挥中心技术人员</v>
          </cell>
          <cell r="F45" t="str">
            <v>未参考</v>
          </cell>
          <cell r="G45" t="str">
            <v>未参考</v>
          </cell>
          <cell r="H45" t="str">
            <v>未参考</v>
          </cell>
          <cell r="I45" t="str">
            <v>未参考</v>
          </cell>
          <cell r="J45" t="str">
            <v>未参考</v>
          </cell>
          <cell r="K45" t="str">
            <v>未参考</v>
          </cell>
          <cell r="L45" t="str">
            <v>未参考</v>
          </cell>
          <cell r="M45" t="str">
            <v>未参考</v>
          </cell>
        </row>
        <row r="46">
          <cell r="C46" t="str">
            <v>王光宗</v>
          </cell>
          <cell r="D46" t="str">
            <v>男</v>
          </cell>
          <cell r="E46" t="str">
            <v>02指挥中心技术人员</v>
          </cell>
          <cell r="F46">
            <v>134084</v>
          </cell>
          <cell r="G46">
            <v>75</v>
          </cell>
          <cell r="H46">
            <v>50</v>
          </cell>
          <cell r="I46">
            <v>85</v>
          </cell>
          <cell r="J46">
            <v>80</v>
          </cell>
          <cell r="K46">
            <v>100</v>
          </cell>
          <cell r="L46">
            <v>260</v>
          </cell>
          <cell r="M46">
            <v>26</v>
          </cell>
        </row>
        <row r="47">
          <cell r="C47" t="str">
            <v>张博恒</v>
          </cell>
          <cell r="D47" t="str">
            <v>男</v>
          </cell>
          <cell r="E47" t="str">
            <v>02指挥中心技术人员</v>
          </cell>
          <cell r="F47">
            <v>133944</v>
          </cell>
          <cell r="G47">
            <v>75</v>
          </cell>
          <cell r="H47">
            <v>43</v>
          </cell>
          <cell r="I47">
            <v>75</v>
          </cell>
          <cell r="J47">
            <v>82</v>
          </cell>
          <cell r="K47">
            <v>100</v>
          </cell>
          <cell r="L47">
            <v>250</v>
          </cell>
          <cell r="M47">
            <v>25</v>
          </cell>
        </row>
        <row r="48">
          <cell r="C48" t="str">
            <v>金贤文</v>
          </cell>
          <cell r="D48" t="str">
            <v>男</v>
          </cell>
          <cell r="E48" t="str">
            <v>02指挥中心技术人员</v>
          </cell>
          <cell r="F48" t="str">
            <v>未参考</v>
          </cell>
          <cell r="G48" t="str">
            <v>未参考</v>
          </cell>
          <cell r="H48" t="str">
            <v>未参考</v>
          </cell>
          <cell r="I48" t="str">
            <v>未参考</v>
          </cell>
          <cell r="J48" t="str">
            <v>未参考</v>
          </cell>
          <cell r="K48" t="str">
            <v>未参考</v>
          </cell>
          <cell r="L48" t="str">
            <v>未参考</v>
          </cell>
          <cell r="M48" t="str">
            <v>未参考</v>
          </cell>
        </row>
        <row r="49">
          <cell r="C49" t="str">
            <v>罗毅</v>
          </cell>
          <cell r="D49" t="str">
            <v>男</v>
          </cell>
          <cell r="E49" t="str">
            <v>02指挥中心技术人员</v>
          </cell>
          <cell r="F49">
            <v>151701</v>
          </cell>
          <cell r="G49">
            <v>0</v>
          </cell>
          <cell r="H49">
            <v>43</v>
          </cell>
          <cell r="I49">
            <v>75</v>
          </cell>
          <cell r="J49">
            <v>70</v>
          </cell>
          <cell r="K49">
            <v>100</v>
          </cell>
          <cell r="L49">
            <v>175</v>
          </cell>
          <cell r="M49" t="str">
            <v>不合格</v>
          </cell>
        </row>
        <row r="50">
          <cell r="C50" t="str">
            <v>熊昌坤</v>
          </cell>
          <cell r="D50" t="str">
            <v>男</v>
          </cell>
          <cell r="E50" t="str">
            <v>02指挥中心技术人员</v>
          </cell>
          <cell r="F50" t="str">
            <v>弃考</v>
          </cell>
          <cell r="G50">
            <v>0</v>
          </cell>
          <cell r="H50">
            <v>25</v>
          </cell>
          <cell r="I50">
            <v>0</v>
          </cell>
          <cell r="J50" t="str">
            <v>弃考</v>
          </cell>
          <cell r="K50">
            <v>0</v>
          </cell>
          <cell r="L50">
            <v>0</v>
          </cell>
          <cell r="M50" t="str">
            <v>不合格</v>
          </cell>
        </row>
        <row r="51">
          <cell r="C51" t="str">
            <v>罗仑</v>
          </cell>
          <cell r="D51" t="str">
            <v>男</v>
          </cell>
          <cell r="E51" t="str">
            <v>02指挥中心技术人员</v>
          </cell>
          <cell r="F51">
            <v>144082</v>
          </cell>
          <cell r="G51">
            <v>60</v>
          </cell>
          <cell r="H51">
            <v>51</v>
          </cell>
          <cell r="I51">
            <v>85</v>
          </cell>
          <cell r="J51">
            <v>65</v>
          </cell>
          <cell r="K51">
            <v>90</v>
          </cell>
          <cell r="L51">
            <v>235</v>
          </cell>
          <cell r="M51">
            <v>23.5</v>
          </cell>
        </row>
        <row r="52">
          <cell r="C52" t="str">
            <v>张良</v>
          </cell>
          <cell r="D52" t="str">
            <v>男</v>
          </cell>
          <cell r="E52" t="str">
            <v>02指挥中心技术人员</v>
          </cell>
          <cell r="F52">
            <v>151429</v>
          </cell>
          <cell r="G52">
            <v>0</v>
          </cell>
          <cell r="H52">
            <v>36</v>
          </cell>
          <cell r="I52">
            <v>65</v>
          </cell>
          <cell r="J52" t="str">
            <v>弃考</v>
          </cell>
          <cell r="K52">
            <v>0</v>
          </cell>
          <cell r="L52">
            <v>65</v>
          </cell>
          <cell r="M52" t="str">
            <v>不合格</v>
          </cell>
        </row>
        <row r="53">
          <cell r="C53" t="str">
            <v>刘方芳</v>
          </cell>
          <cell r="D53" t="str">
            <v>男</v>
          </cell>
          <cell r="E53" t="str">
            <v>02指挥中心技术人员</v>
          </cell>
          <cell r="F53">
            <v>154276</v>
          </cell>
          <cell r="G53">
            <v>0</v>
          </cell>
          <cell r="H53">
            <v>39</v>
          </cell>
          <cell r="I53">
            <v>70</v>
          </cell>
          <cell r="J53">
            <v>59</v>
          </cell>
          <cell r="K53">
            <v>80</v>
          </cell>
          <cell r="L53">
            <v>150</v>
          </cell>
          <cell r="M53" t="str">
            <v>不合格</v>
          </cell>
        </row>
        <row r="54">
          <cell r="C54" t="str">
            <v>杨链</v>
          </cell>
          <cell r="D54" t="str">
            <v>女</v>
          </cell>
          <cell r="E54" t="str">
            <v>02指挥中心技术人员</v>
          </cell>
          <cell r="F54">
            <v>80304</v>
          </cell>
          <cell r="G54">
            <v>85</v>
          </cell>
          <cell r="H54">
            <v>158</v>
          </cell>
          <cell r="I54">
            <v>100</v>
          </cell>
          <cell r="J54">
            <v>55</v>
          </cell>
          <cell r="K54">
            <v>90</v>
          </cell>
          <cell r="L54">
            <v>275</v>
          </cell>
          <cell r="M54">
            <v>27.5</v>
          </cell>
        </row>
        <row r="55">
          <cell r="C55" t="str">
            <v>万德胜</v>
          </cell>
          <cell r="D55" t="str">
            <v>男</v>
          </cell>
          <cell r="E55" t="str">
            <v>02指挥中心技术人员</v>
          </cell>
          <cell r="F55">
            <v>124638</v>
          </cell>
          <cell r="G55">
            <v>90</v>
          </cell>
          <cell r="H55">
            <v>44</v>
          </cell>
          <cell r="I55">
            <v>75</v>
          </cell>
          <cell r="J55">
            <v>70</v>
          </cell>
          <cell r="K55">
            <v>100</v>
          </cell>
          <cell r="L55">
            <v>265</v>
          </cell>
          <cell r="M55">
            <v>26.5</v>
          </cell>
        </row>
        <row r="56">
          <cell r="C56" t="str">
            <v>杨强</v>
          </cell>
          <cell r="D56" t="str">
            <v>男</v>
          </cell>
          <cell r="E56" t="str">
            <v>02指挥中心技术人员</v>
          </cell>
          <cell r="F56" t="str">
            <v>未完成</v>
          </cell>
          <cell r="G56">
            <v>0</v>
          </cell>
          <cell r="H56">
            <v>26</v>
          </cell>
          <cell r="I56">
            <v>0</v>
          </cell>
          <cell r="J56" t="str">
            <v>弃考</v>
          </cell>
          <cell r="K56">
            <v>0</v>
          </cell>
          <cell r="L56">
            <v>0</v>
          </cell>
          <cell r="M56" t="str">
            <v>不合格</v>
          </cell>
        </row>
        <row r="57">
          <cell r="C57" t="str">
            <v>胥进</v>
          </cell>
          <cell r="D57" t="str">
            <v>男</v>
          </cell>
          <cell r="E57" t="str">
            <v>02指挥中心技术人员</v>
          </cell>
          <cell r="F57" t="str">
            <v>弃考</v>
          </cell>
          <cell r="G57">
            <v>0</v>
          </cell>
          <cell r="H57">
            <v>28</v>
          </cell>
          <cell r="I57">
            <v>0</v>
          </cell>
          <cell r="J57" t="str">
            <v>弃考</v>
          </cell>
          <cell r="K57">
            <v>0</v>
          </cell>
          <cell r="L57">
            <v>0</v>
          </cell>
          <cell r="M57" t="str">
            <v>不合格</v>
          </cell>
        </row>
        <row r="58">
          <cell r="C58" t="str">
            <v>陈磊</v>
          </cell>
          <cell r="D58" t="str">
            <v>男</v>
          </cell>
          <cell r="E58" t="str">
            <v>02指挥中心技术人员</v>
          </cell>
          <cell r="F58">
            <v>134080</v>
          </cell>
          <cell r="G58">
            <v>75</v>
          </cell>
          <cell r="H58">
            <v>45</v>
          </cell>
          <cell r="I58">
            <v>75</v>
          </cell>
          <cell r="J58">
            <v>71</v>
          </cell>
          <cell r="K58">
            <v>100</v>
          </cell>
          <cell r="L58">
            <v>250</v>
          </cell>
          <cell r="M58">
            <v>25</v>
          </cell>
        </row>
        <row r="59">
          <cell r="C59" t="str">
            <v>王友</v>
          </cell>
          <cell r="D59" t="str">
            <v>男</v>
          </cell>
          <cell r="E59" t="str">
            <v>02指挥中心技术人员</v>
          </cell>
          <cell r="F59">
            <v>132196</v>
          </cell>
          <cell r="G59">
            <v>80</v>
          </cell>
          <cell r="H59">
            <v>57</v>
          </cell>
          <cell r="I59">
            <v>90</v>
          </cell>
          <cell r="J59">
            <v>58</v>
          </cell>
          <cell r="K59">
            <v>80</v>
          </cell>
          <cell r="L59">
            <v>250</v>
          </cell>
          <cell r="M59">
            <v>25</v>
          </cell>
        </row>
        <row r="60">
          <cell r="C60" t="str">
            <v>段肖肖</v>
          </cell>
          <cell r="D60" t="str">
            <v>男</v>
          </cell>
          <cell r="E60" t="str">
            <v>02指挥中心技术人员</v>
          </cell>
          <cell r="F60">
            <v>163815</v>
          </cell>
          <cell r="G60">
            <v>0</v>
          </cell>
          <cell r="H60">
            <v>32</v>
          </cell>
          <cell r="I60">
            <v>0</v>
          </cell>
          <cell r="J60">
            <v>42</v>
          </cell>
          <cell r="K60">
            <v>0</v>
          </cell>
          <cell r="L60">
            <v>0</v>
          </cell>
          <cell r="M60" t="str">
            <v>不合格</v>
          </cell>
        </row>
        <row r="61">
          <cell r="C61" t="str">
            <v>李林森</v>
          </cell>
          <cell r="D61" t="str">
            <v>男</v>
          </cell>
          <cell r="E61" t="str">
            <v>02指挥中心技术人员</v>
          </cell>
          <cell r="F61">
            <v>132715</v>
          </cell>
          <cell r="G61">
            <v>80</v>
          </cell>
          <cell r="H61">
            <v>54</v>
          </cell>
          <cell r="I61">
            <v>85</v>
          </cell>
          <cell r="J61">
            <v>72</v>
          </cell>
          <cell r="K61">
            <v>100</v>
          </cell>
          <cell r="L61">
            <v>265</v>
          </cell>
          <cell r="M61">
            <v>26.5</v>
          </cell>
        </row>
        <row r="62">
          <cell r="C62" t="str">
            <v>李义飞</v>
          </cell>
          <cell r="D62" t="str">
            <v>男</v>
          </cell>
          <cell r="E62" t="str">
            <v>02指挥中心技术人员</v>
          </cell>
          <cell r="F62" t="str">
            <v>未参考</v>
          </cell>
          <cell r="G62" t="str">
            <v>未参考</v>
          </cell>
          <cell r="H62" t="str">
            <v>未参考</v>
          </cell>
          <cell r="I62" t="str">
            <v>未参考</v>
          </cell>
          <cell r="J62" t="str">
            <v>未参考</v>
          </cell>
          <cell r="K62" t="str">
            <v>未参考</v>
          </cell>
          <cell r="L62" t="str">
            <v>未参考</v>
          </cell>
          <cell r="M62" t="str">
            <v>未参考</v>
          </cell>
        </row>
        <row r="63">
          <cell r="C63" t="str">
            <v>冉发</v>
          </cell>
          <cell r="D63" t="str">
            <v>男</v>
          </cell>
          <cell r="E63" t="str">
            <v>02指挥中心技术人员</v>
          </cell>
          <cell r="F63" t="str">
            <v>未参考</v>
          </cell>
          <cell r="G63" t="str">
            <v>未参考</v>
          </cell>
          <cell r="H63" t="str">
            <v>未参考</v>
          </cell>
          <cell r="I63" t="str">
            <v>未参考</v>
          </cell>
          <cell r="J63" t="str">
            <v>未参考</v>
          </cell>
          <cell r="K63" t="str">
            <v>未参考</v>
          </cell>
          <cell r="L63" t="str">
            <v>未参考</v>
          </cell>
          <cell r="M63" t="str">
            <v>未参考</v>
          </cell>
        </row>
        <row r="64">
          <cell r="C64" t="str">
            <v>徐作伟</v>
          </cell>
          <cell r="D64" t="str">
            <v>男</v>
          </cell>
          <cell r="E64" t="str">
            <v>02指挥中心技术人员</v>
          </cell>
          <cell r="F64">
            <v>151715</v>
          </cell>
          <cell r="G64">
            <v>0</v>
          </cell>
          <cell r="H64">
            <v>34</v>
          </cell>
          <cell r="I64">
            <v>60</v>
          </cell>
          <cell r="J64">
            <v>52</v>
          </cell>
          <cell r="K64">
            <v>70</v>
          </cell>
          <cell r="L64">
            <v>130</v>
          </cell>
          <cell r="M64" t="str">
            <v>不合格</v>
          </cell>
        </row>
        <row r="65">
          <cell r="C65" t="str">
            <v>张艳红</v>
          </cell>
          <cell r="D65" t="str">
            <v>女</v>
          </cell>
          <cell r="E65" t="str">
            <v>02指挥中心技术人员</v>
          </cell>
          <cell r="F65">
            <v>73707</v>
          </cell>
          <cell r="G65">
            <v>100</v>
          </cell>
          <cell r="H65">
            <v>183</v>
          </cell>
          <cell r="I65">
            <v>100</v>
          </cell>
          <cell r="J65">
            <v>75</v>
          </cell>
          <cell r="K65">
            <v>100</v>
          </cell>
          <cell r="L65">
            <v>300</v>
          </cell>
          <cell r="M65">
            <v>30</v>
          </cell>
        </row>
        <row r="66">
          <cell r="C66" t="str">
            <v>杨澜</v>
          </cell>
          <cell r="D66" t="str">
            <v>女</v>
          </cell>
          <cell r="E66" t="str">
            <v>02指挥中心技术人员</v>
          </cell>
          <cell r="F66">
            <v>93168</v>
          </cell>
          <cell r="G66">
            <v>0</v>
          </cell>
          <cell r="H66">
            <v>126</v>
          </cell>
          <cell r="I66">
            <v>95</v>
          </cell>
          <cell r="J66">
            <v>65</v>
          </cell>
          <cell r="K66">
            <v>100</v>
          </cell>
          <cell r="L66">
            <v>195</v>
          </cell>
          <cell r="M66" t="str">
            <v>不合格</v>
          </cell>
        </row>
        <row r="67">
          <cell r="C67" t="str">
            <v>郭萌萌</v>
          </cell>
          <cell r="D67" t="str">
            <v>男</v>
          </cell>
          <cell r="E67" t="str">
            <v>02指挥中心技术人员</v>
          </cell>
          <cell r="F67" t="str">
            <v>未参考</v>
          </cell>
          <cell r="G67" t="str">
            <v>未参考</v>
          </cell>
          <cell r="H67" t="str">
            <v>未参考</v>
          </cell>
          <cell r="I67" t="str">
            <v>未参考</v>
          </cell>
          <cell r="J67" t="str">
            <v>未参考</v>
          </cell>
          <cell r="K67" t="str">
            <v>未参考</v>
          </cell>
          <cell r="L67" t="str">
            <v>未参考</v>
          </cell>
          <cell r="M67" t="str">
            <v>未参考</v>
          </cell>
        </row>
        <row r="68">
          <cell r="C68" t="str">
            <v>张诗林</v>
          </cell>
          <cell r="D68" t="str">
            <v>男</v>
          </cell>
          <cell r="E68" t="str">
            <v>02指挥中心技术人员</v>
          </cell>
          <cell r="F68" t="str">
            <v>弃考</v>
          </cell>
          <cell r="G68">
            <v>0</v>
          </cell>
          <cell r="H68">
            <v>26</v>
          </cell>
          <cell r="I68">
            <v>0</v>
          </cell>
          <cell r="J68" t="str">
            <v>弃考</v>
          </cell>
          <cell r="K68">
            <v>0</v>
          </cell>
          <cell r="L68">
            <v>0</v>
          </cell>
          <cell r="M68" t="str">
            <v>不合格</v>
          </cell>
        </row>
        <row r="69">
          <cell r="C69" t="str">
            <v>李林</v>
          </cell>
          <cell r="D69" t="str">
            <v>男</v>
          </cell>
          <cell r="E69" t="str">
            <v>02指挥中心技术人员</v>
          </cell>
          <cell r="F69" t="str">
            <v>未参考</v>
          </cell>
          <cell r="G69" t="str">
            <v>未参考</v>
          </cell>
          <cell r="H69" t="str">
            <v>未参考</v>
          </cell>
          <cell r="I69" t="str">
            <v>未参考</v>
          </cell>
          <cell r="J69" t="str">
            <v>未参考</v>
          </cell>
          <cell r="K69" t="str">
            <v>未参考</v>
          </cell>
          <cell r="L69" t="str">
            <v>未参考</v>
          </cell>
          <cell r="M69" t="str">
            <v>未参考</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7"/>
  <sheetViews>
    <sheetView tabSelected="1" zoomScaleSheetLayoutView="100" workbookViewId="0" topLeftCell="A1">
      <selection activeCell="A1" sqref="A1:N1"/>
    </sheetView>
  </sheetViews>
  <sheetFormatPr defaultColWidth="9.00390625" defaultRowHeight="15"/>
  <cols>
    <col min="1" max="1" width="7.7109375" style="0" customWidth="1"/>
    <col min="2" max="2" width="11.8515625" style="0" customWidth="1"/>
    <col min="3" max="3" width="8.00390625" style="0" customWidth="1"/>
    <col min="4" max="4" width="6.57421875" style="0" customWidth="1"/>
    <col min="5" max="5" width="20.140625" style="0" customWidth="1"/>
    <col min="6" max="6" width="10.421875" style="1" customWidth="1"/>
    <col min="7" max="7" width="13.28125" style="18" customWidth="1"/>
    <col min="8" max="8" width="11.421875" style="18" customWidth="1"/>
    <col min="9" max="10" width="9.8515625" style="19" customWidth="1"/>
    <col min="11" max="11" width="11.28125" style="0" customWidth="1"/>
    <col min="12" max="13" width="9.8515625" style="0" customWidth="1"/>
  </cols>
  <sheetData>
    <row r="1" spans="1:14" ht="51" customHeight="1">
      <c r="A1" s="2" t="s">
        <v>0</v>
      </c>
      <c r="B1" s="3"/>
      <c r="C1" s="3"/>
      <c r="D1" s="3"/>
      <c r="E1" s="3"/>
      <c r="F1" s="3"/>
      <c r="G1" s="20"/>
      <c r="H1" s="20"/>
      <c r="I1" s="3"/>
      <c r="J1" s="3"/>
      <c r="K1" s="3"/>
      <c r="L1" s="3"/>
      <c r="M1" s="3"/>
      <c r="N1" s="3"/>
    </row>
    <row r="2" spans="1:14" ht="30" customHeight="1">
      <c r="A2" s="4" t="s">
        <v>1</v>
      </c>
      <c r="B2" s="5" t="s">
        <v>2</v>
      </c>
      <c r="C2" s="5" t="s">
        <v>3</v>
      </c>
      <c r="D2" s="5" t="s">
        <v>4</v>
      </c>
      <c r="E2" s="5" t="s">
        <v>5</v>
      </c>
      <c r="F2" s="21" t="s">
        <v>6</v>
      </c>
      <c r="G2" s="22" t="s">
        <v>7</v>
      </c>
      <c r="H2" s="22" t="s">
        <v>8</v>
      </c>
      <c r="I2" s="14" t="s">
        <v>9</v>
      </c>
      <c r="J2" s="14" t="s">
        <v>10</v>
      </c>
      <c r="K2" s="14" t="s">
        <v>11</v>
      </c>
      <c r="L2" s="14" t="s">
        <v>12</v>
      </c>
      <c r="M2" s="14" t="s">
        <v>13</v>
      </c>
      <c r="N2" s="14" t="s">
        <v>14</v>
      </c>
    </row>
    <row r="3" spans="1:14" ht="24.75" customHeight="1">
      <c r="A3" s="9">
        <v>1</v>
      </c>
      <c r="B3" s="10" t="s">
        <v>15</v>
      </c>
      <c r="C3" s="10" t="s">
        <v>16</v>
      </c>
      <c r="D3" s="10" t="s">
        <v>17</v>
      </c>
      <c r="E3" s="10" t="s">
        <v>18</v>
      </c>
      <c r="F3" s="10">
        <v>60</v>
      </c>
      <c r="G3" s="15">
        <v>24</v>
      </c>
      <c r="H3" s="15">
        <v>300</v>
      </c>
      <c r="I3" s="9">
        <v>30</v>
      </c>
      <c r="J3" s="10" t="s">
        <v>19</v>
      </c>
      <c r="K3" s="15">
        <v>21.318</v>
      </c>
      <c r="L3" s="9">
        <f>K3+I3+G3</f>
        <v>75.318</v>
      </c>
      <c r="M3" s="9">
        <v>1</v>
      </c>
      <c r="N3" s="9" t="s">
        <v>20</v>
      </c>
    </row>
    <row r="4" spans="1:14" ht="24.75" customHeight="1">
      <c r="A4" s="9">
        <v>3</v>
      </c>
      <c r="B4" s="10" t="s">
        <v>21</v>
      </c>
      <c r="C4" s="10" t="s">
        <v>22</v>
      </c>
      <c r="D4" s="10" t="s">
        <v>17</v>
      </c>
      <c r="E4" s="10" t="s">
        <v>18</v>
      </c>
      <c r="F4" s="10">
        <v>53.6</v>
      </c>
      <c r="G4" s="15">
        <v>21.44</v>
      </c>
      <c r="H4" s="15">
        <v>240</v>
      </c>
      <c r="I4" s="9">
        <v>24</v>
      </c>
      <c r="J4" s="10" t="s">
        <v>23</v>
      </c>
      <c r="K4" s="15">
        <v>18.834</v>
      </c>
      <c r="L4" s="9">
        <f>K4+I4+G4</f>
        <v>64.274</v>
      </c>
      <c r="M4" s="9">
        <v>2</v>
      </c>
      <c r="N4" s="4"/>
    </row>
    <row r="5" spans="1:14" ht="24.75" customHeight="1">
      <c r="A5" s="9">
        <v>1</v>
      </c>
      <c r="B5" s="10" t="s">
        <v>24</v>
      </c>
      <c r="C5" s="10" t="s">
        <v>25</v>
      </c>
      <c r="D5" s="10" t="s">
        <v>26</v>
      </c>
      <c r="E5" s="10" t="s">
        <v>27</v>
      </c>
      <c r="F5" s="11">
        <v>71.7</v>
      </c>
      <c r="G5" s="15">
        <f>F5*0.4</f>
        <v>28.680000000000003</v>
      </c>
      <c r="H5" s="15">
        <v>300</v>
      </c>
      <c r="I5" s="9">
        <f>VLOOKUP(C5,'[1]02职位'!C$2:M$69,11,FALSE)</f>
        <v>30</v>
      </c>
      <c r="J5" s="10" t="s">
        <v>28</v>
      </c>
      <c r="K5" s="15">
        <v>23.52</v>
      </c>
      <c r="L5" s="9">
        <f>K5+I5+G5</f>
        <v>82.2</v>
      </c>
      <c r="M5" s="9">
        <v>1</v>
      </c>
      <c r="N5" s="9" t="s">
        <v>20</v>
      </c>
    </row>
    <row r="6" spans="1:14" ht="24.75" customHeight="1">
      <c r="A6" s="9">
        <v>2</v>
      </c>
      <c r="B6" s="10" t="s">
        <v>29</v>
      </c>
      <c r="C6" s="10" t="s">
        <v>30</v>
      </c>
      <c r="D6" s="10" t="s">
        <v>26</v>
      </c>
      <c r="E6" s="10" t="s">
        <v>27</v>
      </c>
      <c r="F6" s="11">
        <v>67.7</v>
      </c>
      <c r="G6" s="15">
        <f>F6*0.4</f>
        <v>27.080000000000002</v>
      </c>
      <c r="H6" s="15">
        <v>300</v>
      </c>
      <c r="I6" s="9">
        <f>VLOOKUP(C6,'[1]02职位'!C$2:M$69,11,FALSE)</f>
        <v>30</v>
      </c>
      <c r="J6" s="10" t="s">
        <v>31</v>
      </c>
      <c r="K6" s="9">
        <v>22.505999999999997</v>
      </c>
      <c r="L6" s="9">
        <f>K6+I6+G6</f>
        <v>79.586</v>
      </c>
      <c r="M6" s="9">
        <v>2</v>
      </c>
      <c r="N6" s="9"/>
    </row>
    <row r="7" spans="1:14" ht="24.75" customHeight="1">
      <c r="A7" s="9">
        <v>3</v>
      </c>
      <c r="B7" s="10" t="s">
        <v>32</v>
      </c>
      <c r="C7" s="10" t="s">
        <v>33</v>
      </c>
      <c r="D7" s="10" t="s">
        <v>17</v>
      </c>
      <c r="E7" s="10" t="s">
        <v>27</v>
      </c>
      <c r="F7" s="11">
        <v>70.1</v>
      </c>
      <c r="G7" s="15">
        <f>F7*0.4</f>
        <v>28.04</v>
      </c>
      <c r="H7" s="15">
        <v>290</v>
      </c>
      <c r="I7" s="9">
        <f>VLOOKUP(C7,'[1]02职位'!C$2:M$69,11,FALSE)</f>
        <v>29</v>
      </c>
      <c r="J7" s="10" t="s">
        <v>34</v>
      </c>
      <c r="K7" s="9">
        <v>23.255999999999997</v>
      </c>
      <c r="L7" s="9">
        <f>K7+I7+G7</f>
        <v>80.29599999999999</v>
      </c>
      <c r="M7" s="9">
        <v>3</v>
      </c>
      <c r="N7" s="9"/>
    </row>
    <row r="8" ht="18.75" customHeight="1"/>
    <row r="9" ht="18.75" customHeight="1"/>
    <row r="10" ht="18.75" customHeight="1"/>
    <row r="11" ht="18.75" customHeight="1"/>
    <row r="12" ht="18.75" customHeight="1"/>
    <row r="13" ht="18.75" customHeight="1"/>
    <row r="14" ht="18.75" customHeight="1"/>
    <row r="15" ht="18.75" customHeight="1"/>
    <row r="16" ht="18.75" customHeight="1"/>
    <row r="17" ht="18.75" customHeight="1"/>
    <row r="18" ht="18.75" customHeight="1"/>
    <row r="19" ht="18.75" customHeight="1"/>
    <row r="20" ht="18.75" customHeight="1"/>
    <row r="21" ht="18.75" customHeight="1"/>
    <row r="22" ht="18.75" customHeight="1"/>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sheetData>
  <sheetProtection/>
  <autoFilter ref="A2:N7">
    <sortState ref="A3:N7">
      <sortCondition descending="1" sortBy="value" ref="F3:F7"/>
    </sortState>
  </autoFilter>
  <mergeCells count="1">
    <mergeCell ref="A1:N1"/>
  </mergeCells>
  <printOptions/>
  <pageMargins left="0.700694444444445" right="0.700694444444445" top="0.751388888888889" bottom="0.751388888888889" header="0.298611111111111" footer="0.298611111111111"/>
  <pageSetup fitToHeight="0" fitToWidth="1" horizontalDpi="600" verticalDpi="600" orientation="portrait" paperSize="9" scale="69"/>
</worksheet>
</file>

<file path=xl/worksheets/sheet2.xml><?xml version="1.0" encoding="utf-8"?>
<worksheet xmlns="http://schemas.openxmlformats.org/spreadsheetml/2006/main" xmlns:r="http://schemas.openxmlformats.org/officeDocument/2006/relationships">
  <dimension ref="A1:L11"/>
  <sheetViews>
    <sheetView zoomScaleSheetLayoutView="100" workbookViewId="0" topLeftCell="B1">
      <selection activeCell="H21" sqref="H21"/>
    </sheetView>
  </sheetViews>
  <sheetFormatPr defaultColWidth="9.00390625" defaultRowHeight="15"/>
  <cols>
    <col min="1" max="1" width="7.7109375" style="0" customWidth="1"/>
    <col min="2" max="2" width="16.00390625" style="0" customWidth="1"/>
    <col min="3" max="3" width="12.28125" style="0" customWidth="1"/>
    <col min="4" max="4" width="8.421875" style="0" customWidth="1"/>
    <col min="5" max="5" width="19.7109375" style="0" customWidth="1"/>
    <col min="6" max="7" width="10.421875" style="1" customWidth="1"/>
    <col min="8" max="9" width="12.00390625" style="0" customWidth="1"/>
    <col min="10" max="11" width="10.8515625" style="0" customWidth="1"/>
    <col min="12" max="12" width="11.57421875" style="0" customWidth="1"/>
  </cols>
  <sheetData>
    <row r="1" spans="1:12" ht="54.75" customHeight="1">
      <c r="A1" s="2" t="s">
        <v>35</v>
      </c>
      <c r="B1" s="3"/>
      <c r="C1" s="3"/>
      <c r="D1" s="3"/>
      <c r="E1" s="3"/>
      <c r="F1" s="3"/>
      <c r="G1" s="3"/>
      <c r="H1" s="3"/>
      <c r="I1" s="3"/>
      <c r="J1" s="3"/>
      <c r="K1" s="3"/>
      <c r="L1" s="3"/>
    </row>
    <row r="2" spans="1:12" ht="33" customHeight="1">
      <c r="A2" s="4" t="s">
        <v>1</v>
      </c>
      <c r="B2" s="5" t="s">
        <v>2</v>
      </c>
      <c r="C2" s="5" t="s">
        <v>3</v>
      </c>
      <c r="D2" s="5" t="s">
        <v>4</v>
      </c>
      <c r="E2" s="5" t="s">
        <v>5</v>
      </c>
      <c r="F2" s="6" t="s">
        <v>6</v>
      </c>
      <c r="G2" s="7" t="s">
        <v>7</v>
      </c>
      <c r="H2" s="8" t="s">
        <v>36</v>
      </c>
      <c r="I2" s="7" t="s">
        <v>37</v>
      </c>
      <c r="J2" s="14" t="s">
        <v>12</v>
      </c>
      <c r="K2" s="14" t="s">
        <v>13</v>
      </c>
      <c r="L2" s="14" t="s">
        <v>14</v>
      </c>
    </row>
    <row r="3" spans="1:12" ht="19.5" customHeight="1">
      <c r="A3" s="9">
        <v>2</v>
      </c>
      <c r="B3" s="10" t="s">
        <v>38</v>
      </c>
      <c r="C3" s="10" t="s">
        <v>39</v>
      </c>
      <c r="D3" s="10" t="s">
        <v>26</v>
      </c>
      <c r="E3" s="10" t="s">
        <v>40</v>
      </c>
      <c r="F3" s="11">
        <v>79.6</v>
      </c>
      <c r="G3" s="11">
        <f>F3*0.6</f>
        <v>47.76</v>
      </c>
      <c r="H3" s="11">
        <v>85.4</v>
      </c>
      <c r="I3" s="15">
        <f>H3*0.4</f>
        <v>34.160000000000004</v>
      </c>
      <c r="J3" s="15">
        <f>G3+I3</f>
        <v>81.92</v>
      </c>
      <c r="K3" s="16">
        <v>1</v>
      </c>
      <c r="L3" s="9" t="s">
        <v>20</v>
      </c>
    </row>
    <row r="4" spans="1:12" ht="19.5" customHeight="1">
      <c r="A4" s="9">
        <v>3</v>
      </c>
      <c r="B4" s="10" t="s">
        <v>41</v>
      </c>
      <c r="C4" s="10" t="s">
        <v>42</v>
      </c>
      <c r="D4" s="10" t="s">
        <v>17</v>
      </c>
      <c r="E4" s="10" t="s">
        <v>40</v>
      </c>
      <c r="F4" s="11">
        <v>80.1</v>
      </c>
      <c r="G4" s="11">
        <f aca="true" t="shared" si="0" ref="G4:G11">F4*0.6</f>
        <v>48.059999999999995</v>
      </c>
      <c r="H4" s="11">
        <v>80.72</v>
      </c>
      <c r="I4" s="15">
        <f aca="true" t="shared" si="1" ref="I4:I11">H4*0.4</f>
        <v>32.288000000000004</v>
      </c>
      <c r="J4" s="15">
        <f aca="true" t="shared" si="2" ref="J4:J11">G4+I4</f>
        <v>80.348</v>
      </c>
      <c r="K4" s="16">
        <v>2</v>
      </c>
      <c r="L4" s="9"/>
    </row>
    <row r="5" spans="1:12" ht="19.5" customHeight="1">
      <c r="A5" s="9">
        <v>4</v>
      </c>
      <c r="B5" s="10" t="s">
        <v>43</v>
      </c>
      <c r="C5" s="10" t="s">
        <v>44</v>
      </c>
      <c r="D5" s="10" t="s">
        <v>26</v>
      </c>
      <c r="E5" s="10" t="s">
        <v>40</v>
      </c>
      <c r="F5" s="11">
        <v>80.9</v>
      </c>
      <c r="G5" s="11">
        <f>F5*0.6</f>
        <v>48.54</v>
      </c>
      <c r="H5" s="9">
        <v>69.76</v>
      </c>
      <c r="I5" s="15">
        <f>H5*0.4</f>
        <v>27.904000000000003</v>
      </c>
      <c r="J5" s="15">
        <f>G5+I5</f>
        <v>76.444</v>
      </c>
      <c r="K5" s="16">
        <v>3</v>
      </c>
      <c r="L5" s="9"/>
    </row>
    <row r="6" spans="1:12" ht="19.5" customHeight="1">
      <c r="A6" s="12">
        <v>1</v>
      </c>
      <c r="B6" s="12" t="s">
        <v>45</v>
      </c>
      <c r="C6" s="12" t="s">
        <v>46</v>
      </c>
      <c r="D6" s="12" t="s">
        <v>26</v>
      </c>
      <c r="E6" s="12" t="s">
        <v>47</v>
      </c>
      <c r="F6" s="13">
        <v>79.6</v>
      </c>
      <c r="G6" s="11">
        <f t="shared" si="0"/>
        <v>47.76</v>
      </c>
      <c r="H6" s="13">
        <v>79.38</v>
      </c>
      <c r="I6" s="15">
        <f t="shared" si="1"/>
        <v>31.752</v>
      </c>
      <c r="J6" s="15">
        <f t="shared" si="2"/>
        <v>79.512</v>
      </c>
      <c r="K6" s="17">
        <v>1</v>
      </c>
      <c r="L6" s="12" t="s">
        <v>20</v>
      </c>
    </row>
    <row r="7" spans="1:12" ht="19.5" customHeight="1">
      <c r="A7" s="12">
        <v>2</v>
      </c>
      <c r="B7" s="12" t="s">
        <v>48</v>
      </c>
      <c r="C7" s="12" t="s">
        <v>49</v>
      </c>
      <c r="D7" s="12" t="s">
        <v>26</v>
      </c>
      <c r="E7" s="12" t="s">
        <v>47</v>
      </c>
      <c r="F7" s="13">
        <v>76.8</v>
      </c>
      <c r="G7" s="11">
        <f t="shared" si="0"/>
        <v>46.08</v>
      </c>
      <c r="H7" s="13">
        <v>79.2</v>
      </c>
      <c r="I7" s="15">
        <f t="shared" si="1"/>
        <v>31.680000000000003</v>
      </c>
      <c r="J7" s="15">
        <f t="shared" si="2"/>
        <v>77.76</v>
      </c>
      <c r="K7" s="17">
        <v>2</v>
      </c>
      <c r="L7" s="12"/>
    </row>
    <row r="8" spans="1:12" ht="19.5" customHeight="1">
      <c r="A8" s="12">
        <v>3</v>
      </c>
      <c r="B8" s="12" t="s">
        <v>50</v>
      </c>
      <c r="C8" s="12" t="s">
        <v>51</v>
      </c>
      <c r="D8" s="12" t="s">
        <v>26</v>
      </c>
      <c r="E8" s="12" t="s">
        <v>47</v>
      </c>
      <c r="F8" s="13">
        <v>72.8</v>
      </c>
      <c r="G8" s="11">
        <f t="shared" si="0"/>
        <v>43.68</v>
      </c>
      <c r="H8" s="13">
        <v>70.12</v>
      </c>
      <c r="I8" s="15">
        <f t="shared" si="1"/>
        <v>28.048000000000002</v>
      </c>
      <c r="J8" s="15">
        <f t="shared" si="2"/>
        <v>71.72800000000001</v>
      </c>
      <c r="K8" s="17">
        <v>3</v>
      </c>
      <c r="L8" s="12"/>
    </row>
    <row r="9" spans="1:12" ht="19.5" customHeight="1">
      <c r="A9" s="12">
        <v>1</v>
      </c>
      <c r="B9" s="12" t="s">
        <v>52</v>
      </c>
      <c r="C9" s="12" t="s">
        <v>53</v>
      </c>
      <c r="D9" s="12" t="s">
        <v>26</v>
      </c>
      <c r="E9" s="12" t="s">
        <v>54</v>
      </c>
      <c r="F9" s="13">
        <v>86</v>
      </c>
      <c r="G9" s="11">
        <f t="shared" si="0"/>
        <v>51.6</v>
      </c>
      <c r="H9" s="13">
        <v>86.82</v>
      </c>
      <c r="I9" s="15">
        <f t="shared" si="1"/>
        <v>34.728</v>
      </c>
      <c r="J9" s="15">
        <f t="shared" si="2"/>
        <v>86.328</v>
      </c>
      <c r="K9" s="17">
        <v>1</v>
      </c>
      <c r="L9" s="12" t="s">
        <v>20</v>
      </c>
    </row>
    <row r="10" spans="1:12" ht="19.5" customHeight="1">
      <c r="A10" s="12">
        <v>2</v>
      </c>
      <c r="B10" s="12" t="s">
        <v>55</v>
      </c>
      <c r="C10" s="12" t="s">
        <v>56</v>
      </c>
      <c r="D10" s="12" t="s">
        <v>17</v>
      </c>
      <c r="E10" s="12" t="s">
        <v>54</v>
      </c>
      <c r="F10" s="13">
        <v>85.1</v>
      </c>
      <c r="G10" s="11">
        <f t="shared" si="0"/>
        <v>51.059999999999995</v>
      </c>
      <c r="H10" s="13">
        <v>75.56</v>
      </c>
      <c r="I10" s="15">
        <f t="shared" si="1"/>
        <v>30.224000000000004</v>
      </c>
      <c r="J10" s="15">
        <f t="shared" si="2"/>
        <v>81.28399999999999</v>
      </c>
      <c r="K10" s="17">
        <v>2</v>
      </c>
      <c r="L10" s="12"/>
    </row>
    <row r="11" spans="1:12" ht="19.5" customHeight="1">
      <c r="A11" s="12">
        <v>3</v>
      </c>
      <c r="B11" s="12" t="s">
        <v>57</v>
      </c>
      <c r="C11" s="12" t="s">
        <v>58</v>
      </c>
      <c r="D11" s="12" t="s">
        <v>26</v>
      </c>
      <c r="E11" s="12" t="s">
        <v>54</v>
      </c>
      <c r="F11" s="13">
        <v>83.6</v>
      </c>
      <c r="G11" s="11">
        <f t="shared" si="0"/>
        <v>50.16</v>
      </c>
      <c r="H11" s="13">
        <v>84.98</v>
      </c>
      <c r="I11" s="15">
        <f t="shared" si="1"/>
        <v>33.992000000000004</v>
      </c>
      <c r="J11" s="15">
        <f t="shared" si="2"/>
        <v>84.152</v>
      </c>
      <c r="K11" s="17">
        <v>3</v>
      </c>
      <c r="L11" s="12"/>
    </row>
  </sheetData>
  <sheetProtection/>
  <mergeCells count="1">
    <mergeCell ref="A1:L1"/>
  </mergeCells>
  <printOptions/>
  <pageMargins left="0.7513888888888889" right="0.5902777777777778" top="0.5506944444444445" bottom="0.5902777777777778" header="0.5" footer="0.3541666666666667"/>
  <pageSetup horizontalDpi="600" verticalDpi="600" orientation="portrait" paperSize="9" scale="7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余音袅袅</cp:lastModifiedBy>
  <dcterms:created xsi:type="dcterms:W3CDTF">2022-03-15T13:17:00Z</dcterms:created>
  <dcterms:modified xsi:type="dcterms:W3CDTF">2022-04-26T09:22:12Z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commonda">
    <vt:lpwstr>eyJoZGlkIjoiYjRiYmU0ODFlNWI2YTQ0MjYxZjJmMjkzOTk3YzBmYWMifQ==</vt:lpwstr>
  </property>
  <property fmtid="{D5CDD505-2E9C-101B-9397-08002B2CF9AE}" pid="5" name="I">
    <vt:lpwstr>239154853B5B4012B07E830C37D136A2</vt:lpwstr>
  </property>
</Properties>
</file>