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<sst xmlns="http://schemas.openxmlformats.org/spreadsheetml/2006/main" count="105" uniqueCount="63">
  <si>
    <t>遵义市民政局2021下半年公开招聘事业单位人员笔试、面试总成绩及进入下一环节人员名单统计表</t>
  </si>
  <si>
    <t>姓名</t>
  </si>
  <si>
    <t>笔试准考证号</t>
  </si>
  <si>
    <t>报考单位及代码</t>
  </si>
  <si>
    <t>报考职位及代码</t>
  </si>
  <si>
    <t>综合成绩</t>
  </si>
  <si>
    <t>名次</t>
  </si>
  <si>
    <t>是否参加体检</t>
  </si>
  <si>
    <t>笔试成绩</t>
  </si>
  <si>
    <t>按百分制计算后成绩</t>
  </si>
  <si>
    <t>按60%折算后笔试成绩</t>
  </si>
  <si>
    <t>面试成绩</t>
  </si>
  <si>
    <t>按40%折算后面试成绩</t>
  </si>
  <si>
    <t>总成绩</t>
  </si>
  <si>
    <t>周翔</t>
  </si>
  <si>
    <t>66300300404</t>
  </si>
  <si>
    <t>遵义市务川精神病院12101000505</t>
  </si>
  <si>
    <t>护士12101000702</t>
  </si>
  <si>
    <t>是</t>
  </si>
  <si>
    <t>王威</t>
  </si>
  <si>
    <t>66300300706</t>
  </si>
  <si>
    <t>冉涛</t>
  </si>
  <si>
    <t>66300300508</t>
  </si>
  <si>
    <t>简海</t>
  </si>
  <si>
    <t>66300300217</t>
  </si>
  <si>
    <t>明源</t>
  </si>
  <si>
    <t>66300302610</t>
  </si>
  <si>
    <t>申肖</t>
  </si>
  <si>
    <t>66300301728</t>
  </si>
  <si>
    <t>邹旭东</t>
  </si>
  <si>
    <t>66300302810</t>
  </si>
  <si>
    <t>秦密</t>
  </si>
  <si>
    <t>66300302723</t>
  </si>
  <si>
    <t>唐洪卫</t>
  </si>
  <si>
    <t>66300303729</t>
  </si>
  <si>
    <t>桂强</t>
  </si>
  <si>
    <t>66300301916</t>
  </si>
  <si>
    <t>舒永旭</t>
  </si>
  <si>
    <t>66300300318</t>
  </si>
  <si>
    <t>张军</t>
  </si>
  <si>
    <t>66300302010</t>
  </si>
  <si>
    <t>刘涛</t>
  </si>
  <si>
    <t>66300301311</t>
  </si>
  <si>
    <t>计倩倩</t>
  </si>
  <si>
    <t>66300303923</t>
  </si>
  <si>
    <t>遵义市务川精神病院12101000506</t>
  </si>
  <si>
    <t>护士12101000703</t>
  </si>
  <si>
    <t>田婷</t>
  </si>
  <si>
    <t>66300301925</t>
  </si>
  <si>
    <t>李蕾</t>
  </si>
  <si>
    <t>66300301305</t>
  </si>
  <si>
    <t>苏小娟</t>
  </si>
  <si>
    <t>66300300316</t>
  </si>
  <si>
    <t>祝威望</t>
  </si>
  <si>
    <t>66300300429</t>
  </si>
  <si>
    <t>陈晖</t>
  </si>
  <si>
    <t>66300302826</t>
  </si>
  <si>
    <t>余远霞</t>
  </si>
  <si>
    <t>66300401812</t>
  </si>
  <si>
    <t>遵义市务川精神病院12101000507</t>
  </si>
  <si>
    <t>药剂师12101000704</t>
  </si>
  <si>
    <t>廖羽</t>
  </si>
  <si>
    <t>66300400830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</si>
</sst>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177" formatCode="0.0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P12" sqref="P12"/>
    </sheetView>
  </sheetViews>
  <sheetFormatPr defaultColWidth="9" defaultRowHeight="13.5"/>
  <cols>
    <col min="2" max="2" width="15.5" customWidth="1"/>
    <col min="3" max="3" width="28.25" customWidth="1"/>
    <col min="4" max="4" width="19.75" customWidth="1"/>
    <col min="5" max="5" width="9.375"/>
  </cols>
  <sheetData>
    <row r="1" ht="3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0" customHeight="1" spans="1:12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 t="s">
        <v>7</v>
      </c>
    </row>
    <row r="3" ht="40.5" spans="1:12">
      <c r="A3" s="2"/>
      <c r="B3" s="5"/>
      <c r="C3" s="6"/>
      <c r="D3" s="2"/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/>
      <c r="L3" s="2"/>
    </row>
    <row r="4" ht="21" customHeight="1" spans="1:12">
      <c r="A4" s="7" t="s">
        <v>14</v>
      </c>
      <c r="B4" s="7" t="s">
        <v>15</v>
      </c>
      <c r="C4" s="8" t="s">
        <v>16</v>
      </c>
      <c r="D4" s="9" t="s">
        <v>17</v>
      </c>
      <c r="E4" s="10">
        <v>107.5</v>
      </c>
      <c r="F4" s="11">
        <f>E4/1.5</f>
        <v>71.6666666666667</v>
      </c>
      <c r="G4" s="11">
        <f>F4*0.6</f>
        <v>43</v>
      </c>
      <c r="H4" s="11">
        <v>81.6</v>
      </c>
      <c r="I4" s="11">
        <f>H4*0.4</f>
        <v>32.64</v>
      </c>
      <c r="J4" s="11">
        <f>G4+I4</f>
        <v>75.64</v>
      </c>
      <c r="K4" s="12">
        <v>1</v>
      </c>
      <c r="L4" s="12" t="s">
        <v>18</v>
      </c>
    </row>
    <row r="5" ht="21" customHeight="1" spans="1:12">
      <c r="A5" s="7" t="s">
        <v>19</v>
      </c>
      <c r="B5" s="7" t="s">
        <v>20</v>
      </c>
      <c r="C5" s="8" t="s">
        <v>16</v>
      </c>
      <c r="D5" s="9" t="s">
        <v>17</v>
      </c>
      <c r="E5" s="10">
        <v>95</v>
      </c>
      <c r="F5" s="11">
        <f t="shared" ref="F5:F24" si="0">E5/1.5</f>
        <v>63.3333333333333</v>
      </c>
      <c r="G5" s="11">
        <f t="shared" ref="G5:G24" si="1">F5*0.6</f>
        <v>38</v>
      </c>
      <c r="H5" s="11">
        <v>79.6</v>
      </c>
      <c r="I5" s="11">
        <f t="shared" ref="I5:I24" si="2">H5*0.4</f>
        <v>31.84</v>
      </c>
      <c r="J5" s="11">
        <f t="shared" ref="J5:J24" si="3">G5+I5</f>
        <v>69.84</v>
      </c>
      <c r="K5" s="12">
        <v>2</v>
      </c>
      <c r="L5" s="12" t="s">
        <v>18</v>
      </c>
    </row>
    <row r="6" ht="21" customHeight="1" spans="1:12">
      <c r="A6" s="7" t="s">
        <v>21</v>
      </c>
      <c r="B6" s="7" t="s">
        <v>22</v>
      </c>
      <c r="C6" s="8" t="s">
        <v>16</v>
      </c>
      <c r="D6" s="9" t="s">
        <v>17</v>
      </c>
      <c r="E6" s="10">
        <v>90</v>
      </c>
      <c r="F6" s="11">
        <f t="shared" si="0"/>
        <v>60</v>
      </c>
      <c r="G6" s="11">
        <f t="shared" si="1"/>
        <v>36</v>
      </c>
      <c r="H6" s="11">
        <v>79.74</v>
      </c>
      <c r="I6" s="11">
        <f t="shared" si="2"/>
        <v>31.896</v>
      </c>
      <c r="J6" s="11">
        <f t="shared" si="3"/>
        <v>67.896</v>
      </c>
      <c r="K6" s="13">
        <v>3</v>
      </c>
      <c r="L6" s="12" t="s">
        <v>18</v>
      </c>
    </row>
    <row r="7" ht="21" customHeight="1" spans="1:12">
      <c r="A7" s="7" t="s">
        <v>23</v>
      </c>
      <c r="B7" s="7" t="s">
        <v>24</v>
      </c>
      <c r="C7" s="8" t="s">
        <v>16</v>
      </c>
      <c r="D7" s="9" t="s">
        <v>17</v>
      </c>
      <c r="E7" s="10">
        <v>88.5</v>
      </c>
      <c r="F7" s="11">
        <f t="shared" si="0"/>
        <v>59</v>
      </c>
      <c r="G7" s="11">
        <f t="shared" si="1"/>
        <v>35.4</v>
      </c>
      <c r="H7" s="11">
        <v>77</v>
      </c>
      <c r="I7" s="11">
        <f t="shared" si="2"/>
        <v>30.8</v>
      </c>
      <c r="J7" s="11">
        <f t="shared" si="3"/>
        <v>66.2</v>
      </c>
      <c r="K7" s="13">
        <v>4</v>
      </c>
      <c r="L7" s="12" t="s">
        <v>18</v>
      </c>
    </row>
    <row r="8" ht="21" customHeight="1" spans="1:12">
      <c r="A8" s="7" t="s">
        <v>25</v>
      </c>
      <c r="B8" s="7" t="s">
        <v>26</v>
      </c>
      <c r="C8" s="8" t="s">
        <v>16</v>
      </c>
      <c r="D8" s="9" t="s">
        <v>17</v>
      </c>
      <c r="E8" s="10">
        <v>88.5</v>
      </c>
      <c r="F8" s="11">
        <f t="shared" si="0"/>
        <v>59</v>
      </c>
      <c r="G8" s="11">
        <f t="shared" si="1"/>
        <v>35.4</v>
      </c>
      <c r="H8" s="11">
        <v>76.44</v>
      </c>
      <c r="I8" s="11">
        <f t="shared" si="2"/>
        <v>30.576</v>
      </c>
      <c r="J8" s="11">
        <f t="shared" si="3"/>
        <v>65.976</v>
      </c>
      <c r="K8" s="13">
        <v>5</v>
      </c>
      <c r="L8" s="13"/>
    </row>
    <row r="9" ht="21" customHeight="1" spans="1:12">
      <c r="A9" s="7" t="s">
        <v>27</v>
      </c>
      <c r="B9" s="7" t="s">
        <v>28</v>
      </c>
      <c r="C9" s="8" t="s">
        <v>16</v>
      </c>
      <c r="D9" s="9" t="s">
        <v>17</v>
      </c>
      <c r="E9" s="10">
        <v>89.5</v>
      </c>
      <c r="F9" s="11">
        <f t="shared" si="0"/>
        <v>59.6666666666667</v>
      </c>
      <c r="G9" s="11">
        <f t="shared" si="1"/>
        <v>35.8</v>
      </c>
      <c r="H9" s="11">
        <v>75.2</v>
      </c>
      <c r="I9" s="11">
        <f t="shared" si="2"/>
        <v>30.08</v>
      </c>
      <c r="J9" s="11">
        <f t="shared" si="3"/>
        <v>65.88</v>
      </c>
      <c r="K9" s="13">
        <v>6</v>
      </c>
      <c r="L9" s="13"/>
    </row>
    <row r="10" ht="21" customHeight="1" spans="1:12">
      <c r="A10" s="7" t="s">
        <v>29</v>
      </c>
      <c r="B10" s="7" t="s">
        <v>30</v>
      </c>
      <c r="C10" s="8" t="s">
        <v>16</v>
      </c>
      <c r="D10" s="9" t="s">
        <v>17</v>
      </c>
      <c r="E10" s="10">
        <v>87</v>
      </c>
      <c r="F10" s="11">
        <f t="shared" si="0"/>
        <v>58</v>
      </c>
      <c r="G10" s="11">
        <f t="shared" si="1"/>
        <v>34.8</v>
      </c>
      <c r="H10" s="11">
        <v>77.4</v>
      </c>
      <c r="I10" s="11">
        <f t="shared" si="2"/>
        <v>30.96</v>
      </c>
      <c r="J10" s="11">
        <f t="shared" si="3"/>
        <v>65.76</v>
      </c>
      <c r="K10" s="13">
        <v>7</v>
      </c>
      <c r="L10" s="13"/>
    </row>
    <row r="11" ht="21" customHeight="1" spans="1:12">
      <c r="A11" s="7" t="s">
        <v>31</v>
      </c>
      <c r="B11" s="7" t="s">
        <v>32</v>
      </c>
      <c r="C11" s="8" t="s">
        <v>16</v>
      </c>
      <c r="D11" s="9" t="s">
        <v>17</v>
      </c>
      <c r="E11" s="10">
        <v>86</v>
      </c>
      <c r="F11" s="11">
        <f t="shared" si="0"/>
        <v>57.3333333333333</v>
      </c>
      <c r="G11" s="11">
        <f t="shared" si="1"/>
        <v>34.4</v>
      </c>
      <c r="H11" s="11">
        <v>77</v>
      </c>
      <c r="I11" s="11">
        <f t="shared" si="2"/>
        <v>30.8</v>
      </c>
      <c r="J11" s="11">
        <f t="shared" si="3"/>
        <v>65.2</v>
      </c>
      <c r="K11" s="13">
        <v>8</v>
      </c>
      <c r="L11" s="13"/>
    </row>
    <row r="12" ht="21" customHeight="1" spans="1:12">
      <c r="A12" s="7" t="s">
        <v>33</v>
      </c>
      <c r="B12" s="7" t="s">
        <v>34</v>
      </c>
      <c r="C12" s="8" t="s">
        <v>16</v>
      </c>
      <c r="D12" s="9" t="s">
        <v>17</v>
      </c>
      <c r="E12" s="10">
        <v>86</v>
      </c>
      <c r="F12" s="11">
        <f t="shared" si="0"/>
        <v>57.3333333333333</v>
      </c>
      <c r="G12" s="11">
        <f t="shared" si="1"/>
        <v>34.4</v>
      </c>
      <c r="H12" s="11">
        <v>76.12</v>
      </c>
      <c r="I12" s="11">
        <f t="shared" si="2"/>
        <v>30.448</v>
      </c>
      <c r="J12" s="11">
        <f t="shared" si="3"/>
        <v>64.848</v>
      </c>
      <c r="K12" s="13">
        <v>9</v>
      </c>
      <c r="L12" s="13"/>
    </row>
    <row r="13" ht="21" customHeight="1" spans="1:12">
      <c r="A13" s="7" t="s">
        <v>35</v>
      </c>
      <c r="B13" s="7" t="s">
        <v>36</v>
      </c>
      <c r="C13" s="8" t="s">
        <v>16</v>
      </c>
      <c r="D13" s="9" t="s">
        <v>17</v>
      </c>
      <c r="E13" s="10">
        <v>84</v>
      </c>
      <c r="F13" s="11">
        <f t="shared" si="0"/>
        <v>56</v>
      </c>
      <c r="G13" s="11">
        <f t="shared" si="1"/>
        <v>33.6</v>
      </c>
      <c r="H13" s="11">
        <v>75.6</v>
      </c>
      <c r="I13" s="11">
        <f t="shared" si="2"/>
        <v>30.24</v>
      </c>
      <c r="J13" s="11">
        <f t="shared" si="3"/>
        <v>63.84</v>
      </c>
      <c r="K13" s="13">
        <v>10</v>
      </c>
      <c r="L13" s="13"/>
    </row>
    <row r="14" ht="21" customHeight="1" spans="1:12">
      <c r="A14" s="7" t="s">
        <v>37</v>
      </c>
      <c r="B14" s="7" t="s">
        <v>38</v>
      </c>
      <c r="C14" s="8" t="s">
        <v>16</v>
      </c>
      <c r="D14" s="9" t="s">
        <v>17</v>
      </c>
      <c r="E14" s="10">
        <v>86.5</v>
      </c>
      <c r="F14" s="11">
        <f t="shared" si="0"/>
        <v>57.6666666666667</v>
      </c>
      <c r="G14" s="11">
        <f t="shared" si="1"/>
        <v>34.6</v>
      </c>
      <c r="H14" s="11">
        <v>73</v>
      </c>
      <c r="I14" s="11">
        <f t="shared" si="2"/>
        <v>29.2</v>
      </c>
      <c r="J14" s="11">
        <f t="shared" si="3"/>
        <v>63.8</v>
      </c>
      <c r="K14" s="13">
        <v>11</v>
      </c>
      <c r="L14" s="13"/>
    </row>
    <row r="15" ht="21" customHeight="1" spans="1:12">
      <c r="A15" s="7" t="s">
        <v>39</v>
      </c>
      <c r="B15" s="7" t="s">
        <v>40</v>
      </c>
      <c r="C15" s="8" t="s">
        <v>16</v>
      </c>
      <c r="D15" s="9" t="s">
        <v>17</v>
      </c>
      <c r="E15" s="10">
        <v>84</v>
      </c>
      <c r="F15" s="11">
        <f t="shared" si="0"/>
        <v>56</v>
      </c>
      <c r="G15" s="11">
        <f t="shared" si="1"/>
        <v>33.6</v>
      </c>
      <c r="H15" s="11">
        <v>75.4</v>
      </c>
      <c r="I15" s="11">
        <f t="shared" si="2"/>
        <v>30.16</v>
      </c>
      <c r="J15" s="11">
        <f t="shared" si="3"/>
        <v>63.76</v>
      </c>
      <c r="K15" s="13">
        <v>12</v>
      </c>
      <c r="L15" s="13"/>
    </row>
    <row r="16" ht="21" customHeight="1" spans="1:12">
      <c r="A16" s="7" t="s">
        <v>41</v>
      </c>
      <c r="B16" s="7" t="s">
        <v>42</v>
      </c>
      <c r="C16" s="8" t="s">
        <v>16</v>
      </c>
      <c r="D16" s="9" t="s">
        <v>17</v>
      </c>
      <c r="E16" s="10">
        <v>84</v>
      </c>
      <c r="F16" s="11">
        <f t="shared" si="0"/>
        <v>56</v>
      </c>
      <c r="G16" s="11">
        <f t="shared" si="1"/>
        <v>33.6</v>
      </c>
      <c r="H16" s="11">
        <v>71.8</v>
      </c>
      <c r="I16" s="11">
        <f t="shared" si="2"/>
        <v>28.72</v>
      </c>
      <c r="J16" s="11">
        <f t="shared" si="3"/>
        <v>62.32</v>
      </c>
      <c r="K16" s="13">
        <v>13</v>
      </c>
      <c r="L16" s="13"/>
    </row>
    <row r="17" ht="21" customHeight="1" spans="1:12">
      <c r="A17" s="7" t="s">
        <v>43</v>
      </c>
      <c r="B17" s="7" t="s">
        <v>44</v>
      </c>
      <c r="C17" s="8" t="s">
        <v>45</v>
      </c>
      <c r="D17" s="9" t="s">
        <v>46</v>
      </c>
      <c r="E17" s="10">
        <v>106.5</v>
      </c>
      <c r="F17" s="11">
        <f t="shared" si="0"/>
        <v>71</v>
      </c>
      <c r="G17" s="11">
        <f t="shared" si="1"/>
        <v>42.6</v>
      </c>
      <c r="H17" s="11">
        <v>81.14</v>
      </c>
      <c r="I17" s="11">
        <f t="shared" si="2"/>
        <v>32.456</v>
      </c>
      <c r="J17" s="11">
        <f t="shared" si="3"/>
        <v>75.056</v>
      </c>
      <c r="K17" s="13">
        <v>1</v>
      </c>
      <c r="L17" s="12" t="s">
        <v>18</v>
      </c>
    </row>
    <row r="18" ht="21" customHeight="1" spans="1:12">
      <c r="A18" s="7" t="s">
        <v>47</v>
      </c>
      <c r="B18" s="7" t="s">
        <v>48</v>
      </c>
      <c r="C18" s="8" t="s">
        <v>45</v>
      </c>
      <c r="D18" s="9" t="s">
        <v>46</v>
      </c>
      <c r="E18" s="10">
        <v>100</v>
      </c>
      <c r="F18" s="11">
        <f t="shared" si="0"/>
        <v>66.6666666666667</v>
      </c>
      <c r="G18" s="11">
        <f t="shared" si="1"/>
        <v>40</v>
      </c>
      <c r="H18" s="11">
        <v>76.92</v>
      </c>
      <c r="I18" s="11">
        <f t="shared" si="2"/>
        <v>30.768</v>
      </c>
      <c r="J18" s="11">
        <f t="shared" si="3"/>
        <v>70.768</v>
      </c>
      <c r="K18" s="13">
        <v>2</v>
      </c>
      <c r="L18" s="12" t="s">
        <v>18</v>
      </c>
    </row>
    <row r="19" ht="21" customHeight="1" spans="1:12">
      <c r="A19" s="7" t="s">
        <v>49</v>
      </c>
      <c r="B19" s="7" t="s">
        <v>50</v>
      </c>
      <c r="C19" s="8" t="s">
        <v>45</v>
      </c>
      <c r="D19" s="9" t="s">
        <v>46</v>
      </c>
      <c r="E19" s="10">
        <v>94</v>
      </c>
      <c r="F19" s="11">
        <f t="shared" si="0"/>
        <v>62.6666666666667</v>
      </c>
      <c r="G19" s="11">
        <f t="shared" si="1"/>
        <v>37.6</v>
      </c>
      <c r="H19" s="11">
        <v>81.4</v>
      </c>
      <c r="I19" s="11">
        <f t="shared" si="2"/>
        <v>32.56</v>
      </c>
      <c r="J19" s="11">
        <f t="shared" si="3"/>
        <v>70.16</v>
      </c>
      <c r="K19" s="14">
        <v>3</v>
      </c>
      <c r="L19" s="15"/>
    </row>
    <row r="20" ht="21" customHeight="1" spans="1:12">
      <c r="A20" s="7" t="s">
        <v>51</v>
      </c>
      <c r="B20" s="7" t="s">
        <v>52</v>
      </c>
      <c r="C20" s="8" t="s">
        <v>45</v>
      </c>
      <c r="D20" s="9" t="s">
        <v>46</v>
      </c>
      <c r="E20" s="10">
        <v>88</v>
      </c>
      <c r="F20" s="11">
        <f t="shared" si="0"/>
        <v>58.6666666666667</v>
      </c>
      <c r="G20" s="11">
        <f t="shared" si="1"/>
        <v>35.2</v>
      </c>
      <c r="H20" s="11">
        <v>78.4</v>
      </c>
      <c r="I20" s="11">
        <f t="shared" si="2"/>
        <v>31.36</v>
      </c>
      <c r="J20" s="11">
        <f t="shared" si="3"/>
        <v>66.56</v>
      </c>
      <c r="K20" s="14">
        <v>4</v>
      </c>
      <c r="L20" s="15"/>
    </row>
    <row r="21" ht="21" customHeight="1" spans="1:12">
      <c r="A21" s="7" t="s">
        <v>53</v>
      </c>
      <c r="B21" s="7" t="s">
        <v>54</v>
      </c>
      <c r="C21" s="8" t="s">
        <v>45</v>
      </c>
      <c r="D21" s="9" t="s">
        <v>46</v>
      </c>
      <c r="E21" s="10">
        <v>88.5</v>
      </c>
      <c r="F21" s="11">
        <f t="shared" si="0"/>
        <v>59</v>
      </c>
      <c r="G21" s="11">
        <f t="shared" si="1"/>
        <v>35.4</v>
      </c>
      <c r="H21" s="11">
        <v>71.6</v>
      </c>
      <c r="I21" s="11">
        <f t="shared" si="2"/>
        <v>28.64</v>
      </c>
      <c r="J21" s="11">
        <f t="shared" si="3"/>
        <v>64.04</v>
      </c>
      <c r="K21" s="14">
        <v>5</v>
      </c>
      <c r="L21" s="15"/>
    </row>
    <row r="22" ht="21" customHeight="1" spans="1:12">
      <c r="A22" s="7" t="s">
        <v>55</v>
      </c>
      <c r="B22" s="7" t="s">
        <v>56</v>
      </c>
      <c r="C22" s="8" t="s">
        <v>45</v>
      </c>
      <c r="D22" s="9" t="s">
        <v>46</v>
      </c>
      <c r="E22" s="10">
        <v>87.5</v>
      </c>
      <c r="F22" s="11">
        <f t="shared" si="0"/>
        <v>58.3333333333333</v>
      </c>
      <c r="G22" s="11">
        <f t="shared" si="1"/>
        <v>35</v>
      </c>
      <c r="H22" s="11">
        <v>72.5</v>
      </c>
      <c r="I22" s="11">
        <f t="shared" si="2"/>
        <v>29</v>
      </c>
      <c r="J22" s="11">
        <f t="shared" si="3"/>
        <v>64</v>
      </c>
      <c r="K22" s="14">
        <v>6</v>
      </c>
      <c r="L22" s="15"/>
    </row>
    <row r="23" ht="21" customHeight="1" spans="1:12">
      <c r="A23" s="7" t="s">
        <v>57</v>
      </c>
      <c r="B23" s="7" t="s">
        <v>58</v>
      </c>
      <c r="C23" s="8" t="s">
        <v>59</v>
      </c>
      <c r="D23" s="9" t="s">
        <v>60</v>
      </c>
      <c r="E23" s="10">
        <v>101</v>
      </c>
      <c r="F23" s="11">
        <f t="shared" si="0"/>
        <v>67.3333333333333</v>
      </c>
      <c r="G23" s="11">
        <f t="shared" si="1"/>
        <v>40.4</v>
      </c>
      <c r="H23" s="11">
        <v>78.1</v>
      </c>
      <c r="I23" s="11">
        <f t="shared" si="2"/>
        <v>31.24</v>
      </c>
      <c r="J23" s="11">
        <f t="shared" si="3"/>
        <v>71.64</v>
      </c>
      <c r="K23" s="14">
        <v>1</v>
      </c>
      <c r="L23" s="12" t="s">
        <v>18</v>
      </c>
    </row>
    <row r="24" ht="21" customHeight="1" spans="1:12">
      <c r="A24" s="7" t="s">
        <v>61</v>
      </c>
      <c r="B24" s="7" t="s">
        <v>62</v>
      </c>
      <c r="C24" s="8" t="s">
        <v>59</v>
      </c>
      <c r="D24" s="9" t="s">
        <v>60</v>
      </c>
      <c r="E24" s="10">
        <v>94.5</v>
      </c>
      <c r="F24" s="11">
        <f t="shared" si="0"/>
        <v>63</v>
      </c>
      <c r="G24" s="11">
        <f t="shared" si="1"/>
        <v>37.8</v>
      </c>
      <c r="H24" s="11">
        <v>75</v>
      </c>
      <c r="I24" s="11">
        <f t="shared" si="2"/>
        <v>30</v>
      </c>
      <c r="J24" s="11">
        <f t="shared" si="3"/>
        <v>67.8</v>
      </c>
      <c r="K24" s="14">
        <v>2</v>
      </c>
      <c r="L24" s="15"/>
    </row>
  </sheetData>
  <mergeCells count="8">
    <mergeCell ref="A1:L1"/>
    <mergeCell ref="E2:J2"/>
    <mergeCell ref="A2:A3"/>
    <mergeCell ref="B2:B3"/>
    <mergeCell ref="C2:C3"/>
    <mergeCell ref="D2:D3"/>
    <mergeCell ref="K2:K3"/>
    <mergeCell ref="L2:L3"/>
  </mergeCells>
  <dataValidations count="1">
    <dataValidation allowBlank="1" showInputMessage="1" sqref="C4 C7 C8 C9 C10 C11 C12 C13 C14 C17 C20 C21 C22 C23 C24 C5:C6 C15:C16 C18:C19"/>
  </dataValidations>
  <printOptions horizontalCentered="1"/>
  <pageMargins left="0" right="0" top="0.196527777777778" bottom="0.354166666666667" header="0.11805555555555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dcterms:created xsi:type="dcterms:W3CDTF">2019-12-03T00:44:00Z</dcterms:created>
  <cp:lastPrinted>2019-12-03T12:51:00Z</cp:lastPrinted>
  <dcterms:modified xsi:type="dcterms:W3CDTF">2022-04-24T05:29:52Z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