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拟选调人员表" sheetId="2" r:id="rId1"/>
  </sheets>
  <definedNames>
    <definedName name="_xlnm.Print_Titles" localSheetId="0">拟选调人员表!$1:$2</definedName>
  </definedNames>
  <calcPr calcId="144525"/>
</workbook>
</file>

<file path=xl/sharedStrings.xml><?xml version="1.0" encoding="utf-8"?>
<sst xmlns="http://schemas.openxmlformats.org/spreadsheetml/2006/main" count="24" uniqueCount="12">
  <si>
    <t>宛城区事业单位选调工作人员--拟选调人员表</t>
  </si>
  <si>
    <t>序号</t>
  </si>
  <si>
    <t>岗位代码</t>
  </si>
  <si>
    <t>招聘单位</t>
  </si>
  <si>
    <t>姓名</t>
  </si>
  <si>
    <t>性别</t>
  </si>
  <si>
    <t>毕业院校</t>
  </si>
  <si>
    <t>学历</t>
  </si>
  <si>
    <t>备注</t>
  </si>
  <si>
    <t>宛城区效能服务中心</t>
  </si>
  <si>
    <t>宛城区招商委员会办公室</t>
  </si>
  <si>
    <t>宛城区城市更新服务中心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</si>
</sst>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黑体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zoomScaleSheetLayoutView="60" workbookViewId="0">
      <selection activeCell="E10" sqref="E10"/>
    </sheetView>
  </sheetViews>
  <sheetFormatPr defaultColWidth="9" defaultRowHeight="27" customHeight="1"/>
  <cols>
    <col min="1" max="1" width="4.625" style="2" customWidth="1"/>
    <col min="2" max="2" width="5.625" style="3" customWidth="1"/>
    <col min="3" max="3" width="21.25" style="4" customWidth="1"/>
    <col min="4" max="4" width="11.875" style="2" customWidth="1"/>
    <col min="5" max="5" width="5.625" style="2" customWidth="1"/>
    <col min="6" max="6" width="18.25" style="5" customWidth="1"/>
    <col min="7" max="7" width="10.25" style="6" customWidth="1"/>
    <col min="8" max="8" width="6.25" style="2" customWidth="1"/>
  </cols>
  <sheetData>
    <row r="1" ht="41" customHeight="1" spans="1:8">
      <c r="A1" s="7" t="s">
        <v>0</v>
      </c>
      <c r="B1" s="7"/>
      <c r="C1" s="8"/>
      <c r="D1" s="7"/>
      <c r="E1" s="7"/>
      <c r="F1" s="9"/>
      <c r="G1" s="8"/>
      <c r="H1" s="7"/>
    </row>
    <row r="2" s="1" customFormat="1" ht="44" customHeight="1" spans="1:14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23"/>
      <c r="J2" s="23"/>
      <c r="K2" s="23"/>
      <c r="L2" s="23"/>
      <c r="M2" s="23"/>
      <c r="N2" s="23"/>
    </row>
    <row r="3" ht="36" customHeight="1" spans="1:14">
      <c r="A3" s="13">
        <v>1</v>
      </c>
      <c r="B3" s="14" t="str">
        <f t="shared" ref="B3:B9" si="0">"101"</f>
        <v>101</v>
      </c>
      <c r="C3" s="15" t="s">
        <v>9</v>
      </c>
      <c r="D3" s="14" t="str">
        <f>"胡阳丽"</f>
        <v>胡阳丽</v>
      </c>
      <c r="E3" s="14" t="str">
        <f>"女"</f>
        <v>女</v>
      </c>
      <c r="F3" s="16" t="str">
        <f>"重庆理工大学"</f>
        <v>重庆理工大学</v>
      </c>
      <c r="G3" s="17" t="str">
        <f t="shared" ref="G3:G8" si="1">"本科"</f>
        <v>本科</v>
      </c>
      <c r="H3" s="18"/>
      <c r="I3" s="24"/>
      <c r="J3" s="24"/>
      <c r="K3" s="24"/>
      <c r="L3" s="24"/>
      <c r="M3" s="24"/>
      <c r="N3" s="24"/>
    </row>
    <row r="4" ht="36" customHeight="1" spans="1:8">
      <c r="A4" s="13">
        <v>2</v>
      </c>
      <c r="B4" s="14" t="str">
        <f t="shared" si="0"/>
        <v>101</v>
      </c>
      <c r="C4" s="15" t="s">
        <v>9</v>
      </c>
      <c r="D4" s="14" t="str">
        <f>"刘娇艳"</f>
        <v>刘娇艳</v>
      </c>
      <c r="E4" s="14" t="str">
        <f>"女"</f>
        <v>女</v>
      </c>
      <c r="F4" s="16" t="str">
        <f>"南阳理工学院"</f>
        <v>南阳理工学院</v>
      </c>
      <c r="G4" s="17" t="str">
        <f t="shared" si="1"/>
        <v>本科</v>
      </c>
      <c r="H4" s="18"/>
    </row>
    <row r="5" ht="36" customHeight="1" spans="1:8">
      <c r="A5" s="13">
        <v>3</v>
      </c>
      <c r="B5" s="14" t="str">
        <f t="shared" si="0"/>
        <v>101</v>
      </c>
      <c r="C5" s="15" t="s">
        <v>9</v>
      </c>
      <c r="D5" s="14" t="str">
        <f>"付小康"</f>
        <v>付小康</v>
      </c>
      <c r="E5" s="14" t="str">
        <f t="shared" ref="E5:E8" si="2">"男"</f>
        <v>男</v>
      </c>
      <c r="F5" s="16" t="str">
        <f>"绵阳师范学院"</f>
        <v>绵阳师范学院</v>
      </c>
      <c r="G5" s="17" t="str">
        <f t="shared" si="1"/>
        <v>本科</v>
      </c>
      <c r="H5" s="18"/>
    </row>
    <row r="6" ht="36" customHeight="1" spans="1:8">
      <c r="A6" s="13">
        <v>4</v>
      </c>
      <c r="B6" s="14" t="str">
        <f t="shared" si="0"/>
        <v>101</v>
      </c>
      <c r="C6" s="15" t="s">
        <v>9</v>
      </c>
      <c r="D6" s="14" t="str">
        <f>"武冬聚"</f>
        <v>武冬聚</v>
      </c>
      <c r="E6" s="14" t="str">
        <f t="shared" si="2"/>
        <v>男</v>
      </c>
      <c r="F6" s="16" t="str">
        <f>"中南民族大学"</f>
        <v>中南民族大学</v>
      </c>
      <c r="G6" s="17" t="str">
        <f t="shared" si="1"/>
        <v>本科</v>
      </c>
      <c r="H6" s="18"/>
    </row>
    <row r="7" ht="36" customHeight="1" spans="1:8">
      <c r="A7" s="13">
        <v>5</v>
      </c>
      <c r="B7" s="14" t="str">
        <f t="shared" si="0"/>
        <v>101</v>
      </c>
      <c r="C7" s="15" t="s">
        <v>9</v>
      </c>
      <c r="D7" s="14" t="str">
        <f>"王洪博"</f>
        <v>王洪博</v>
      </c>
      <c r="E7" s="14" t="str">
        <f t="shared" si="2"/>
        <v>男</v>
      </c>
      <c r="F7" s="16" t="str">
        <f>"河南财经政法大学"</f>
        <v>河南财经政法大学</v>
      </c>
      <c r="G7" s="17" t="str">
        <f t="shared" si="1"/>
        <v>本科</v>
      </c>
      <c r="H7" s="18"/>
    </row>
    <row r="8" ht="36" customHeight="1" spans="1:8">
      <c r="A8" s="13">
        <v>6</v>
      </c>
      <c r="B8" s="14" t="str">
        <f t="shared" si="0"/>
        <v>101</v>
      </c>
      <c r="C8" s="15" t="s">
        <v>9</v>
      </c>
      <c r="D8" s="14" t="str">
        <f>"袁一帆"</f>
        <v>袁一帆</v>
      </c>
      <c r="E8" s="14" t="str">
        <f t="shared" si="2"/>
        <v>男</v>
      </c>
      <c r="F8" s="16" t="str">
        <f>"南阳理工学院"</f>
        <v>南阳理工学院</v>
      </c>
      <c r="G8" s="17" t="str">
        <f t="shared" si="1"/>
        <v>本科</v>
      </c>
      <c r="H8" s="18"/>
    </row>
    <row r="9" ht="36" customHeight="1" spans="1:8">
      <c r="A9" s="13">
        <v>7</v>
      </c>
      <c r="B9" s="14" t="str">
        <f t="shared" si="0"/>
        <v>101</v>
      </c>
      <c r="C9" s="15" t="s">
        <v>9</v>
      </c>
      <c r="D9" s="14" t="str">
        <f>"赵才瑞"</f>
        <v>赵才瑞</v>
      </c>
      <c r="E9" s="14" t="str">
        <f t="shared" ref="E9:E11" si="3">"女"</f>
        <v>女</v>
      </c>
      <c r="F9" s="16" t="str">
        <f>"西北农林科技大学"</f>
        <v>西北农林科技大学</v>
      </c>
      <c r="G9" s="17" t="str">
        <f>"硕士研究生"</f>
        <v>硕士研究生</v>
      </c>
      <c r="H9" s="18"/>
    </row>
    <row r="10" ht="36" customHeight="1" spans="1:8">
      <c r="A10" s="13">
        <v>8</v>
      </c>
      <c r="B10" s="14" t="str">
        <f t="shared" ref="B10:B13" si="4">"201"</f>
        <v>201</v>
      </c>
      <c r="C10" s="15" t="s">
        <v>10</v>
      </c>
      <c r="D10" s="14" t="str">
        <f>"李庆华"</f>
        <v>李庆华</v>
      </c>
      <c r="E10" s="14" t="str">
        <f t="shared" si="3"/>
        <v>女</v>
      </c>
      <c r="F10" s="16" t="str">
        <f>"河南工业大学"</f>
        <v>河南工业大学</v>
      </c>
      <c r="G10" s="17" t="str">
        <f t="shared" ref="G10:G17" si="5">"本科"</f>
        <v>本科</v>
      </c>
      <c r="H10" s="18"/>
    </row>
    <row r="11" ht="36" customHeight="1" spans="1:8">
      <c r="A11" s="13">
        <v>9</v>
      </c>
      <c r="B11" s="14" t="str">
        <f t="shared" si="4"/>
        <v>201</v>
      </c>
      <c r="C11" s="15" t="s">
        <v>10</v>
      </c>
      <c r="D11" s="14" t="str">
        <f>"华远晋"</f>
        <v>华远晋</v>
      </c>
      <c r="E11" s="14" t="str">
        <f t="shared" si="3"/>
        <v>女</v>
      </c>
      <c r="F11" s="16" t="str">
        <f>"吉林工商学院"</f>
        <v>吉林工商学院</v>
      </c>
      <c r="G11" s="17" t="str">
        <f t="shared" si="5"/>
        <v>本科</v>
      </c>
      <c r="H11" s="18"/>
    </row>
    <row r="12" ht="36" customHeight="1" spans="1:8">
      <c r="A12" s="13">
        <v>10</v>
      </c>
      <c r="B12" s="14" t="str">
        <f t="shared" si="4"/>
        <v>201</v>
      </c>
      <c r="C12" s="15" t="s">
        <v>10</v>
      </c>
      <c r="D12" s="14" t="str">
        <f>"郑天庆"</f>
        <v>郑天庆</v>
      </c>
      <c r="E12" s="14" t="str">
        <f>"男"</f>
        <v>男</v>
      </c>
      <c r="F12" s="16" t="str">
        <f>"信阳师范学院华锐学院"</f>
        <v>信阳师范学院华锐学院</v>
      </c>
      <c r="G12" s="17" t="str">
        <f t="shared" si="5"/>
        <v>本科</v>
      </c>
      <c r="H12" s="18"/>
    </row>
    <row r="13" ht="36" customHeight="1" spans="1:8">
      <c r="A13" s="13">
        <v>11</v>
      </c>
      <c r="B13" s="14" t="str">
        <f t="shared" si="4"/>
        <v>201</v>
      </c>
      <c r="C13" s="15" t="s">
        <v>10</v>
      </c>
      <c r="D13" s="14" t="str">
        <f>"任春柯"</f>
        <v>任春柯</v>
      </c>
      <c r="E13" s="14" t="str">
        <f t="shared" ref="E13:E17" si="6">"女"</f>
        <v>女</v>
      </c>
      <c r="F13" s="16" t="str">
        <f>"安阳工学院"</f>
        <v>安阳工学院</v>
      </c>
      <c r="G13" s="17" t="str">
        <f t="shared" si="5"/>
        <v>本科</v>
      </c>
      <c r="H13" s="18"/>
    </row>
    <row r="14" ht="36" customHeight="1" spans="1:8">
      <c r="A14" s="13">
        <v>12</v>
      </c>
      <c r="B14" s="14" t="str">
        <f>"301"</f>
        <v>301</v>
      </c>
      <c r="C14" s="15" t="s">
        <v>11</v>
      </c>
      <c r="D14" s="14" t="str">
        <f>"杨静园"</f>
        <v>杨静园</v>
      </c>
      <c r="E14" s="14" t="str">
        <f t="shared" si="6"/>
        <v>女</v>
      </c>
      <c r="F14" s="16" t="str">
        <f>"湖北文理学院"</f>
        <v>湖北文理学院</v>
      </c>
      <c r="G14" s="17" t="str">
        <f t="shared" si="5"/>
        <v>本科</v>
      </c>
      <c r="H14" s="18"/>
    </row>
    <row r="15" ht="36" customHeight="1" spans="1:8">
      <c r="A15" s="13">
        <v>13</v>
      </c>
      <c r="B15" s="14" t="str">
        <f>"302"</f>
        <v>302</v>
      </c>
      <c r="C15" s="15" t="s">
        <v>11</v>
      </c>
      <c r="D15" s="14" t="str">
        <f>"姚艺萌"</f>
        <v>姚艺萌</v>
      </c>
      <c r="E15" s="14" t="str">
        <f t="shared" si="6"/>
        <v>女</v>
      </c>
      <c r="F15" s="16" t="str">
        <f>"南阳师范学院"</f>
        <v>南阳师范学院</v>
      </c>
      <c r="G15" s="17" t="str">
        <f t="shared" si="5"/>
        <v>本科</v>
      </c>
      <c r="H15" s="18"/>
    </row>
    <row r="16" ht="36" customHeight="1" spans="1:8">
      <c r="A16" s="13">
        <v>14</v>
      </c>
      <c r="B16" s="14" t="str">
        <f>"303"</f>
        <v>303</v>
      </c>
      <c r="C16" s="15" t="s">
        <v>11</v>
      </c>
      <c r="D16" s="14" t="str">
        <f>"成克东"</f>
        <v>成克东</v>
      </c>
      <c r="E16" s="14" t="str">
        <f t="shared" si="6"/>
        <v>女</v>
      </c>
      <c r="F16" s="16" t="str">
        <f>"澳大利亚麦考瑞大学"</f>
        <v>澳大利亚麦考瑞大学</v>
      </c>
      <c r="G16" s="17" t="str">
        <f t="shared" si="5"/>
        <v>本科</v>
      </c>
      <c r="H16" s="18"/>
    </row>
    <row r="17" ht="36" customHeight="1" spans="1:8">
      <c r="A17" s="13">
        <v>15</v>
      </c>
      <c r="B17" s="14" t="str">
        <f>"305"</f>
        <v>305</v>
      </c>
      <c r="C17" s="15" t="s">
        <v>11</v>
      </c>
      <c r="D17" s="14" t="str">
        <f>"钱韵伊"</f>
        <v>钱韵伊</v>
      </c>
      <c r="E17" s="14" t="str">
        <f t="shared" si="6"/>
        <v>女</v>
      </c>
      <c r="F17" s="16" t="str">
        <f>"河南理工大学"</f>
        <v>河南理工大学</v>
      </c>
      <c r="G17" s="17" t="str">
        <f t="shared" si="5"/>
        <v>本科</v>
      </c>
      <c r="H17" s="18"/>
    </row>
    <row r="18" customHeight="1" spans="1:7">
      <c r="A18" s="19"/>
      <c r="B18" s="20"/>
      <c r="C18" s="21"/>
      <c r="D18" s="19"/>
      <c r="E18" s="19"/>
      <c r="G18" s="22"/>
    </row>
  </sheetData>
  <mergeCells count="1">
    <mergeCell ref="A1:H1"/>
  </mergeCells>
  <printOptions horizontalCentered="1" verticalCentered="1"/>
  <pageMargins left="0.948611111111111" right="0.393055555555556" top="0.802777777777778" bottom="0.747916666666667" header="0.5" footer="0.27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拟选调人员表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2022-03-02T06:50:00Z</dcterms:created>
  <dcterms:modified xsi:type="dcterms:W3CDTF">2022-03-14T02:10:18Z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AAD5CBFADC1B4B25AEC482AF86BAD758</vt:lpwstr>
  </property>
  <property fmtid="{D5CDD505-2E9C-101B-9397-08002B2CF9AE}" pid="3" name="KSOProductBuildVer">
    <vt:lpwstr>2052-11.1.0.11365</vt:lpwstr>
  </property>
</Properties>
</file>