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1" r:id="rId1"/>
  </sheets>
  <definedNames>
    <definedName name="_xlnm._FilterDatabase" localSheetId="0" hidden="1">附件1!$A$2:$D$148</definedName>
  </definedNames>
  <calcPr calcId="144525"/>
</workbook>
</file>

<file path=xl/sharedStrings.xml><?xml version="1.0" encoding="utf-8"?>
<sst xmlns="http://schemas.openxmlformats.org/spreadsheetml/2006/main" count="151" uniqueCount="31">
  <si>
    <t>洪湖市2022年事业单位人才引进资格初审通过人员名单</t>
  </si>
  <si>
    <t>岗位代码</t>
  </si>
  <si>
    <t>招聘单位</t>
  </si>
  <si>
    <t>姓名</t>
  </si>
  <si>
    <t>性别</t>
  </si>
  <si>
    <t>洪湖市公共就业和人才服务中心</t>
  </si>
  <si>
    <t>洪湖市人力资源和社会保障信息中心</t>
  </si>
  <si>
    <t>洪湖市劳动人事争议仲裁院</t>
  </si>
  <si>
    <t>洪湖市社会养老保险服务中心</t>
  </si>
  <si>
    <t>洪湖市群众信访接待服务中心</t>
  </si>
  <si>
    <t>洪湖市政情采编中心</t>
  </si>
  <si>
    <t>洪湖市规划编制研究中心</t>
  </si>
  <si>
    <t>洪湖市港航事业发展中心</t>
  </si>
  <si>
    <t>洪湖市道路运输事业发展中心</t>
  </si>
  <si>
    <t>洪湖市农村公路养建中心</t>
  </si>
  <si>
    <t>洪湖市农业技术推广中心</t>
  </si>
  <si>
    <t>洪湖市水产发展中心</t>
  </si>
  <si>
    <t>洪湖市动物卫生监督所</t>
  </si>
  <si>
    <t>洪湖市农村生态能源服务中心</t>
  </si>
  <si>
    <t>洪湖市融媒体中心</t>
  </si>
  <si>
    <t>洪湖市企业服务中心</t>
  </si>
  <si>
    <t>洪湖市发展和改革服务中心</t>
  </si>
  <si>
    <t>洪湖市经济责任审计中心</t>
  </si>
  <si>
    <t>洪湖市安全生产执法监察大队</t>
  </si>
  <si>
    <t>洪湖市政府投资工程建设管理中心</t>
  </si>
  <si>
    <t>洪湖市建筑业服务中心</t>
  </si>
  <si>
    <t>洪湖市体育运动中心</t>
  </si>
  <si>
    <t>洪湖市经济发展服务中心</t>
  </si>
  <si>
    <t>洪湖市社会救助服务中心</t>
  </si>
  <si>
    <t>洪湖市教育科学研究中心</t>
  </si>
  <si>
    <t>洪湖市河道和湖泊保护中心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</si>
</sst>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18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4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26" borderId="2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8"/>
  <sheetViews>
    <sheetView tabSelected="1" topLeftCell="A43" workbookViewId="0">
      <selection activeCell="H2" sqref="H2"/>
    </sheetView>
  </sheetViews>
  <sheetFormatPr defaultColWidth="9" defaultRowHeight="15" customHeight="1" outlineLevelCol="3"/>
  <cols>
    <col min="1" max="1" width="11.875" style="1" customWidth="1"/>
    <col min="2" max="2" width="38" style="1" customWidth="1"/>
    <col min="3" max="3" width="14" style="1" customWidth="1"/>
    <col min="4" max="4" width="9.5" style="1" customWidth="1"/>
  </cols>
  <sheetData>
    <row r="1" ht="63" customHeight="1" spans="1:4">
      <c r="A1" s="2" t="s">
        <v>0</v>
      </c>
      <c r="B1" s="3"/>
      <c r="C1" s="3"/>
      <c r="D1" s="3"/>
    </row>
    <row r="2" ht="2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5" customHeight="1" spans="1:4">
      <c r="A3" s="5" t="str">
        <f>"20101"</f>
        <v>20101</v>
      </c>
      <c r="B3" s="5" t="s">
        <v>5</v>
      </c>
      <c r="C3" s="5" t="str">
        <f>"王子囡"</f>
        <v>王子囡</v>
      </c>
      <c r="D3" s="5" t="str">
        <f>"女"</f>
        <v>女</v>
      </c>
    </row>
    <row r="4" ht="25" customHeight="1" spans="1:4">
      <c r="A4" s="5" t="str">
        <f>"20101"</f>
        <v>20101</v>
      </c>
      <c r="B4" s="5" t="s">
        <v>5</v>
      </c>
      <c r="C4" s="5" t="str">
        <f>"陈佳"</f>
        <v>陈佳</v>
      </c>
      <c r="D4" s="5" t="str">
        <f>"女"</f>
        <v>女</v>
      </c>
    </row>
    <row r="5" ht="25" customHeight="1" spans="1:4">
      <c r="A5" s="5" t="str">
        <f>"20101"</f>
        <v>20101</v>
      </c>
      <c r="B5" s="5" t="s">
        <v>5</v>
      </c>
      <c r="C5" s="5" t="str">
        <f>"张帆"</f>
        <v>张帆</v>
      </c>
      <c r="D5" s="5" t="str">
        <f>"女"</f>
        <v>女</v>
      </c>
    </row>
    <row r="6" ht="25" customHeight="1" spans="1:4">
      <c r="A6" s="5" t="str">
        <f>"20102"</f>
        <v>20102</v>
      </c>
      <c r="B6" s="5" t="s">
        <v>6</v>
      </c>
      <c r="C6" s="5" t="str">
        <f>"程秋玲"</f>
        <v>程秋玲</v>
      </c>
      <c r="D6" s="5" t="str">
        <f>"女"</f>
        <v>女</v>
      </c>
    </row>
    <row r="7" ht="25" customHeight="1" spans="1:4">
      <c r="A7" s="5" t="str">
        <f>"20102"</f>
        <v>20102</v>
      </c>
      <c r="B7" s="5" t="s">
        <v>6</v>
      </c>
      <c r="C7" s="5" t="str">
        <f>"汪婷"</f>
        <v>汪婷</v>
      </c>
      <c r="D7" s="5" t="str">
        <f>"女"</f>
        <v>女</v>
      </c>
    </row>
    <row r="8" ht="25" customHeight="1" spans="1:4">
      <c r="A8" s="5" t="str">
        <f>"20102"</f>
        <v>20102</v>
      </c>
      <c r="B8" s="5" t="s">
        <v>6</v>
      </c>
      <c r="C8" s="5" t="str">
        <f>"雷洋"</f>
        <v>雷洋</v>
      </c>
      <c r="D8" s="5" t="str">
        <f>"男"</f>
        <v>男</v>
      </c>
    </row>
    <row r="9" ht="25" customHeight="1" spans="1:4">
      <c r="A9" s="5" t="str">
        <f>"20103"</f>
        <v>20103</v>
      </c>
      <c r="B9" s="5" t="s">
        <v>7</v>
      </c>
      <c r="C9" s="5" t="str">
        <f>"夏全波"</f>
        <v>夏全波</v>
      </c>
      <c r="D9" s="5" t="str">
        <f>"男"</f>
        <v>男</v>
      </c>
    </row>
    <row r="10" ht="25" customHeight="1" spans="1:4">
      <c r="A10" s="5" t="str">
        <f>"20103"</f>
        <v>20103</v>
      </c>
      <c r="B10" s="5" t="s">
        <v>7</v>
      </c>
      <c r="C10" s="5" t="str">
        <f>"贾文增"</f>
        <v>贾文增</v>
      </c>
      <c r="D10" s="5" t="str">
        <f>"男"</f>
        <v>男</v>
      </c>
    </row>
    <row r="11" ht="25" customHeight="1" spans="1:4">
      <c r="A11" s="5" t="str">
        <f>"20103"</f>
        <v>20103</v>
      </c>
      <c r="B11" s="5" t="s">
        <v>7</v>
      </c>
      <c r="C11" s="5" t="str">
        <f>"王辉"</f>
        <v>王辉</v>
      </c>
      <c r="D11" s="5" t="str">
        <f>"男"</f>
        <v>男</v>
      </c>
    </row>
    <row r="12" ht="25" customHeight="1" spans="1:4">
      <c r="A12" s="5" t="str">
        <f>"20104"</f>
        <v>20104</v>
      </c>
      <c r="B12" s="5" t="s">
        <v>8</v>
      </c>
      <c r="C12" s="5" t="str">
        <f>"刘国亮"</f>
        <v>刘国亮</v>
      </c>
      <c r="D12" s="5" t="str">
        <f>"男"</f>
        <v>男</v>
      </c>
    </row>
    <row r="13" ht="25" customHeight="1" spans="1:4">
      <c r="A13" s="5" t="str">
        <f>"20104"</f>
        <v>20104</v>
      </c>
      <c r="B13" s="5" t="s">
        <v>8</v>
      </c>
      <c r="C13" s="5" t="str">
        <f>"胡雪琪"</f>
        <v>胡雪琪</v>
      </c>
      <c r="D13" s="5" t="str">
        <f>"女"</f>
        <v>女</v>
      </c>
    </row>
    <row r="14" ht="25" customHeight="1" spans="1:4">
      <c r="A14" s="5" t="str">
        <f>"20104"</f>
        <v>20104</v>
      </c>
      <c r="B14" s="5" t="s">
        <v>8</v>
      </c>
      <c r="C14" s="5" t="str">
        <f>"曾惠"</f>
        <v>曾惠</v>
      </c>
      <c r="D14" s="5" t="str">
        <f>"女"</f>
        <v>女</v>
      </c>
    </row>
    <row r="15" ht="25" customHeight="1" spans="1:4">
      <c r="A15" s="5" t="str">
        <f>"20201"</f>
        <v>20201</v>
      </c>
      <c r="B15" s="5" t="s">
        <v>9</v>
      </c>
      <c r="C15" s="5" t="str">
        <f>"钟敏"</f>
        <v>钟敏</v>
      </c>
      <c r="D15" s="5" t="str">
        <f>"女"</f>
        <v>女</v>
      </c>
    </row>
    <row r="16" ht="25" customHeight="1" spans="1:4">
      <c r="A16" s="5" t="str">
        <f>"20201"</f>
        <v>20201</v>
      </c>
      <c r="B16" s="5" t="s">
        <v>9</v>
      </c>
      <c r="C16" s="5" t="str">
        <f>"王格"</f>
        <v>王格</v>
      </c>
      <c r="D16" s="5" t="str">
        <f>"男"</f>
        <v>男</v>
      </c>
    </row>
    <row r="17" ht="25" customHeight="1" spans="1:4">
      <c r="A17" s="5" t="str">
        <f>"20201"</f>
        <v>20201</v>
      </c>
      <c r="B17" s="5" t="s">
        <v>9</v>
      </c>
      <c r="C17" s="5" t="str">
        <f>"平萍"</f>
        <v>平萍</v>
      </c>
      <c r="D17" s="5" t="str">
        <f>"女"</f>
        <v>女</v>
      </c>
    </row>
    <row r="18" ht="25" customHeight="1" spans="1:4">
      <c r="A18" s="5" t="str">
        <f>"20301"</f>
        <v>20301</v>
      </c>
      <c r="B18" s="5" t="s">
        <v>10</v>
      </c>
      <c r="C18" s="5" t="str">
        <f>"罗凤麒"</f>
        <v>罗凤麒</v>
      </c>
      <c r="D18" s="5" t="str">
        <f>"男"</f>
        <v>男</v>
      </c>
    </row>
    <row r="19" ht="25" customHeight="1" spans="1:4">
      <c r="A19" s="5" t="str">
        <f>"20301"</f>
        <v>20301</v>
      </c>
      <c r="B19" s="5" t="s">
        <v>10</v>
      </c>
      <c r="C19" s="5" t="str">
        <f>"段馨婷"</f>
        <v>段馨婷</v>
      </c>
      <c r="D19" s="5" t="str">
        <f>"女"</f>
        <v>女</v>
      </c>
    </row>
    <row r="20" ht="25" customHeight="1" spans="1:4">
      <c r="A20" s="5" t="str">
        <f>"20301"</f>
        <v>20301</v>
      </c>
      <c r="B20" s="5" t="s">
        <v>10</v>
      </c>
      <c r="C20" s="5" t="str">
        <f>"王乾"</f>
        <v>王乾</v>
      </c>
      <c r="D20" s="5" t="str">
        <f>"男"</f>
        <v>男</v>
      </c>
    </row>
    <row r="21" ht="25" customHeight="1" spans="1:4">
      <c r="A21" s="5" t="str">
        <f>"20301"</f>
        <v>20301</v>
      </c>
      <c r="B21" s="5" t="s">
        <v>10</v>
      </c>
      <c r="C21" s="5" t="str">
        <f>"王亚东"</f>
        <v>王亚东</v>
      </c>
      <c r="D21" s="5" t="str">
        <f>"男"</f>
        <v>男</v>
      </c>
    </row>
    <row r="22" ht="25" customHeight="1" spans="1:4">
      <c r="A22" s="5" t="str">
        <f>"20301"</f>
        <v>20301</v>
      </c>
      <c r="B22" s="5" t="s">
        <v>10</v>
      </c>
      <c r="C22" s="5" t="str">
        <f>"叶婧"</f>
        <v>叶婧</v>
      </c>
      <c r="D22" s="5" t="str">
        <f>"女"</f>
        <v>女</v>
      </c>
    </row>
    <row r="23" ht="25" customHeight="1" spans="1:4">
      <c r="A23" s="5" t="str">
        <f>"20301"</f>
        <v>20301</v>
      </c>
      <c r="B23" s="5" t="s">
        <v>10</v>
      </c>
      <c r="C23" s="5" t="str">
        <f>"齐放"</f>
        <v>齐放</v>
      </c>
      <c r="D23" s="5" t="str">
        <f>"男"</f>
        <v>男</v>
      </c>
    </row>
    <row r="24" ht="25" customHeight="1" spans="1:4">
      <c r="A24" s="5" t="str">
        <f>"20401"</f>
        <v>20401</v>
      </c>
      <c r="B24" s="5" t="s">
        <v>11</v>
      </c>
      <c r="C24" s="5" t="str">
        <f>"范体凤"</f>
        <v>范体凤</v>
      </c>
      <c r="D24" s="5" t="str">
        <f>"女"</f>
        <v>女</v>
      </c>
    </row>
    <row r="25" ht="25" customHeight="1" spans="1:4">
      <c r="A25" s="5" t="str">
        <f>"20401"</f>
        <v>20401</v>
      </c>
      <c r="B25" s="5" t="s">
        <v>11</v>
      </c>
      <c r="C25" s="5" t="str">
        <f>"何况"</f>
        <v>何况</v>
      </c>
      <c r="D25" s="5" t="str">
        <f>"女"</f>
        <v>女</v>
      </c>
    </row>
    <row r="26" ht="25" customHeight="1" spans="1:4">
      <c r="A26" s="5" t="str">
        <f>"20401"</f>
        <v>20401</v>
      </c>
      <c r="B26" s="5" t="s">
        <v>11</v>
      </c>
      <c r="C26" s="5" t="str">
        <f>"裴野"</f>
        <v>裴野</v>
      </c>
      <c r="D26" s="5" t="str">
        <f>"男"</f>
        <v>男</v>
      </c>
    </row>
    <row r="27" ht="25" customHeight="1" spans="1:4">
      <c r="A27" s="5" t="str">
        <f>"20401"</f>
        <v>20401</v>
      </c>
      <c r="B27" s="5" t="s">
        <v>11</v>
      </c>
      <c r="C27" s="5" t="str">
        <f>"夏李森"</f>
        <v>夏李森</v>
      </c>
      <c r="D27" s="5" t="str">
        <f>"男"</f>
        <v>男</v>
      </c>
    </row>
    <row r="28" ht="25" customHeight="1" spans="1:4">
      <c r="A28" s="5" t="str">
        <f>"20501"</f>
        <v>20501</v>
      </c>
      <c r="B28" s="5" t="s">
        <v>12</v>
      </c>
      <c r="C28" s="5" t="str">
        <f>"李立伟"</f>
        <v>李立伟</v>
      </c>
      <c r="D28" s="5" t="str">
        <f>"男"</f>
        <v>男</v>
      </c>
    </row>
    <row r="29" ht="25" customHeight="1" spans="1:4">
      <c r="A29" s="5" t="str">
        <f>"20501"</f>
        <v>20501</v>
      </c>
      <c r="B29" s="5" t="s">
        <v>12</v>
      </c>
      <c r="C29" s="5" t="str">
        <f>"覃真"</f>
        <v>覃真</v>
      </c>
      <c r="D29" s="5" t="str">
        <f>"女"</f>
        <v>女</v>
      </c>
    </row>
    <row r="30" ht="25" customHeight="1" spans="1:4">
      <c r="A30" s="5" t="str">
        <f>"20501"</f>
        <v>20501</v>
      </c>
      <c r="B30" s="5" t="s">
        <v>12</v>
      </c>
      <c r="C30" s="5" t="str">
        <f>"刘俊亮"</f>
        <v>刘俊亮</v>
      </c>
      <c r="D30" s="5" t="str">
        <f>"男"</f>
        <v>男</v>
      </c>
    </row>
    <row r="31" ht="25" customHeight="1" spans="1:4">
      <c r="A31" s="5" t="str">
        <f>"20502"</f>
        <v>20502</v>
      </c>
      <c r="B31" s="5" t="s">
        <v>13</v>
      </c>
      <c r="C31" s="5" t="str">
        <f>"吴迪"</f>
        <v>吴迪</v>
      </c>
      <c r="D31" s="5" t="str">
        <f>"男"</f>
        <v>男</v>
      </c>
    </row>
    <row r="32" ht="25" customHeight="1" spans="1:4">
      <c r="A32" s="5" t="str">
        <f>"20502"</f>
        <v>20502</v>
      </c>
      <c r="B32" s="5" t="s">
        <v>13</v>
      </c>
      <c r="C32" s="5" t="str">
        <f>"岳金果"</f>
        <v>岳金果</v>
      </c>
      <c r="D32" s="5" t="str">
        <f>"女"</f>
        <v>女</v>
      </c>
    </row>
    <row r="33" ht="25" customHeight="1" spans="1:4">
      <c r="A33" s="5" t="str">
        <f>"20502"</f>
        <v>20502</v>
      </c>
      <c r="B33" s="5" t="s">
        <v>13</v>
      </c>
      <c r="C33" s="5" t="str">
        <f>"张勇"</f>
        <v>张勇</v>
      </c>
      <c r="D33" s="5" t="str">
        <f>"男"</f>
        <v>男</v>
      </c>
    </row>
    <row r="34" ht="25" customHeight="1" spans="1:4">
      <c r="A34" s="5" t="str">
        <f>"20502"</f>
        <v>20502</v>
      </c>
      <c r="B34" s="5" t="s">
        <v>13</v>
      </c>
      <c r="C34" s="5" t="str">
        <f>"姚亚光"</f>
        <v>姚亚光</v>
      </c>
      <c r="D34" s="5" t="str">
        <f>"男"</f>
        <v>男</v>
      </c>
    </row>
    <row r="35" ht="25" customHeight="1" spans="1:4">
      <c r="A35" s="5" t="str">
        <f>"20503"</f>
        <v>20503</v>
      </c>
      <c r="B35" s="5" t="s">
        <v>14</v>
      </c>
      <c r="C35" s="5" t="str">
        <f>"肖汉"</f>
        <v>肖汉</v>
      </c>
      <c r="D35" s="5" t="str">
        <f>"男"</f>
        <v>男</v>
      </c>
    </row>
    <row r="36" ht="25" customHeight="1" spans="1:4">
      <c r="A36" s="5" t="str">
        <f>"20503"</f>
        <v>20503</v>
      </c>
      <c r="B36" s="5" t="s">
        <v>14</v>
      </c>
      <c r="C36" s="5" t="str">
        <f>"李亦鹏"</f>
        <v>李亦鹏</v>
      </c>
      <c r="D36" s="5" t="str">
        <f>"男"</f>
        <v>男</v>
      </c>
    </row>
    <row r="37" ht="25" customHeight="1" spans="1:4">
      <c r="A37" s="5" t="str">
        <f>"20503"</f>
        <v>20503</v>
      </c>
      <c r="B37" s="5" t="s">
        <v>14</v>
      </c>
      <c r="C37" s="5" t="str">
        <f>"肖迪"</f>
        <v>肖迪</v>
      </c>
      <c r="D37" s="5" t="str">
        <f>"男"</f>
        <v>男</v>
      </c>
    </row>
    <row r="38" ht="25" customHeight="1" spans="1:4">
      <c r="A38" s="5" t="str">
        <f>"20601"</f>
        <v>20601</v>
      </c>
      <c r="B38" s="5" t="s">
        <v>15</v>
      </c>
      <c r="C38" s="5" t="str">
        <f>"周孟海"</f>
        <v>周孟海</v>
      </c>
      <c r="D38" s="5" t="str">
        <f>"男"</f>
        <v>男</v>
      </c>
    </row>
    <row r="39" ht="25" customHeight="1" spans="1:4">
      <c r="A39" s="5" t="str">
        <f>"20601"</f>
        <v>20601</v>
      </c>
      <c r="B39" s="5" t="s">
        <v>15</v>
      </c>
      <c r="C39" s="5" t="str">
        <f>"赵倩倩"</f>
        <v>赵倩倩</v>
      </c>
      <c r="D39" s="5" t="str">
        <f>"女"</f>
        <v>女</v>
      </c>
    </row>
    <row r="40" ht="25" customHeight="1" spans="1:4">
      <c r="A40" s="5" t="str">
        <f>"20601"</f>
        <v>20601</v>
      </c>
      <c r="B40" s="5" t="s">
        <v>15</v>
      </c>
      <c r="C40" s="5" t="str">
        <f>"严贝"</f>
        <v>严贝</v>
      </c>
      <c r="D40" s="5" t="str">
        <f>"女"</f>
        <v>女</v>
      </c>
    </row>
    <row r="41" ht="25" customHeight="1" spans="1:4">
      <c r="A41" s="5" t="str">
        <f>"20601"</f>
        <v>20601</v>
      </c>
      <c r="B41" s="5" t="s">
        <v>15</v>
      </c>
      <c r="C41" s="5" t="str">
        <f>"张琪"</f>
        <v>张琪</v>
      </c>
      <c r="D41" s="5" t="str">
        <f>"女"</f>
        <v>女</v>
      </c>
    </row>
    <row r="42" ht="25" customHeight="1" spans="1:4">
      <c r="A42" s="5" t="str">
        <f>"20601"</f>
        <v>20601</v>
      </c>
      <c r="B42" s="5" t="s">
        <v>15</v>
      </c>
      <c r="C42" s="5" t="str">
        <f>"李睿"</f>
        <v>李睿</v>
      </c>
      <c r="D42" s="5" t="str">
        <f>"男"</f>
        <v>男</v>
      </c>
    </row>
    <row r="43" ht="25" customHeight="1" spans="1:4">
      <c r="A43" s="5" t="str">
        <f>"20601"</f>
        <v>20601</v>
      </c>
      <c r="B43" s="5" t="s">
        <v>15</v>
      </c>
      <c r="C43" s="5" t="str">
        <f>"乐越展"</f>
        <v>乐越展</v>
      </c>
      <c r="D43" s="5" t="str">
        <f>"女"</f>
        <v>女</v>
      </c>
    </row>
    <row r="44" ht="25" customHeight="1" spans="1:4">
      <c r="A44" s="5" t="str">
        <f>"20601"</f>
        <v>20601</v>
      </c>
      <c r="B44" s="5" t="s">
        <v>15</v>
      </c>
      <c r="C44" s="5" t="str">
        <f>"周婵"</f>
        <v>周婵</v>
      </c>
      <c r="D44" s="5" t="str">
        <f>"女"</f>
        <v>女</v>
      </c>
    </row>
    <row r="45" ht="25" customHeight="1" spans="1:4">
      <c r="A45" s="5" t="str">
        <f>"20601"</f>
        <v>20601</v>
      </c>
      <c r="B45" s="5" t="s">
        <v>15</v>
      </c>
      <c r="C45" s="5" t="str">
        <f>"熊安平"</f>
        <v>熊安平</v>
      </c>
      <c r="D45" s="5" t="str">
        <f>"男"</f>
        <v>男</v>
      </c>
    </row>
    <row r="46" ht="25" customHeight="1" spans="1:4">
      <c r="A46" s="5" t="str">
        <f>"20601"</f>
        <v>20601</v>
      </c>
      <c r="B46" s="5" t="s">
        <v>15</v>
      </c>
      <c r="C46" s="5" t="str">
        <f>"张祺"</f>
        <v>张祺</v>
      </c>
      <c r="D46" s="5" t="str">
        <f>"女"</f>
        <v>女</v>
      </c>
    </row>
    <row r="47" ht="25" customHeight="1" spans="1:4">
      <c r="A47" s="5" t="str">
        <f>"20601"</f>
        <v>20601</v>
      </c>
      <c r="B47" s="5" t="s">
        <v>15</v>
      </c>
      <c r="C47" s="5" t="str">
        <f>"朱奇奇"</f>
        <v>朱奇奇</v>
      </c>
      <c r="D47" s="5" t="str">
        <f>"女"</f>
        <v>女</v>
      </c>
    </row>
    <row r="48" ht="25" customHeight="1" spans="1:4">
      <c r="A48" s="5" t="str">
        <f>"20601"</f>
        <v>20601</v>
      </c>
      <c r="B48" s="5" t="s">
        <v>15</v>
      </c>
      <c r="C48" s="5" t="str">
        <f>"毛威涛"</f>
        <v>毛威涛</v>
      </c>
      <c r="D48" s="5" t="str">
        <f>"男"</f>
        <v>男</v>
      </c>
    </row>
    <row r="49" ht="25" customHeight="1" spans="1:4">
      <c r="A49" s="5" t="str">
        <f>"20601"</f>
        <v>20601</v>
      </c>
      <c r="B49" s="5" t="s">
        <v>15</v>
      </c>
      <c r="C49" s="5" t="str">
        <f>"吕文俊"</f>
        <v>吕文俊</v>
      </c>
      <c r="D49" s="5" t="str">
        <f>"男"</f>
        <v>男</v>
      </c>
    </row>
    <row r="50" ht="25" customHeight="1" spans="1:4">
      <c r="A50" s="5" t="str">
        <f>"20601"</f>
        <v>20601</v>
      </c>
      <c r="B50" s="5" t="s">
        <v>15</v>
      </c>
      <c r="C50" s="5" t="str">
        <f>"宋桂平"</f>
        <v>宋桂平</v>
      </c>
      <c r="D50" s="5" t="str">
        <f>"男"</f>
        <v>男</v>
      </c>
    </row>
    <row r="51" ht="25" customHeight="1" spans="1:4">
      <c r="A51" s="5" t="str">
        <f>"20601"</f>
        <v>20601</v>
      </c>
      <c r="B51" s="5" t="s">
        <v>15</v>
      </c>
      <c r="C51" s="5" t="str">
        <f>"刘琴"</f>
        <v>刘琴</v>
      </c>
      <c r="D51" s="5" t="str">
        <f>"女"</f>
        <v>女</v>
      </c>
    </row>
    <row r="52" ht="25" customHeight="1" spans="1:4">
      <c r="A52" s="5" t="str">
        <f>"20601"</f>
        <v>20601</v>
      </c>
      <c r="B52" s="5" t="s">
        <v>15</v>
      </c>
      <c r="C52" s="5" t="str">
        <f>"李佳敏"</f>
        <v>李佳敏</v>
      </c>
      <c r="D52" s="5" t="str">
        <f>"女"</f>
        <v>女</v>
      </c>
    </row>
    <row r="53" ht="25" customHeight="1" spans="1:4">
      <c r="A53" s="5" t="str">
        <f>"20602"</f>
        <v>20602</v>
      </c>
      <c r="B53" s="5" t="s">
        <v>16</v>
      </c>
      <c r="C53" s="5" t="str">
        <f>"刘雪丽"</f>
        <v>刘雪丽</v>
      </c>
      <c r="D53" s="5" t="str">
        <f>"女"</f>
        <v>女</v>
      </c>
    </row>
    <row r="54" ht="25" customHeight="1" spans="1:4">
      <c r="A54" s="5" t="str">
        <f>"20602"</f>
        <v>20602</v>
      </c>
      <c r="B54" s="5" t="s">
        <v>16</v>
      </c>
      <c r="C54" s="5" t="str">
        <f>"牛威震"</f>
        <v>牛威震</v>
      </c>
      <c r="D54" s="5" t="str">
        <f>"男"</f>
        <v>男</v>
      </c>
    </row>
    <row r="55" ht="25" customHeight="1" spans="1:4">
      <c r="A55" s="5" t="str">
        <f>"20602"</f>
        <v>20602</v>
      </c>
      <c r="B55" s="5" t="s">
        <v>16</v>
      </c>
      <c r="C55" s="5" t="str">
        <f>"王志慧"</f>
        <v>王志慧</v>
      </c>
      <c r="D55" s="5" t="str">
        <f>"女"</f>
        <v>女</v>
      </c>
    </row>
    <row r="56" ht="25" customHeight="1" spans="1:4">
      <c r="A56" s="5" t="str">
        <f>"20602"</f>
        <v>20602</v>
      </c>
      <c r="B56" s="5" t="s">
        <v>16</v>
      </c>
      <c r="C56" s="5" t="str">
        <f>"吕元"</f>
        <v>吕元</v>
      </c>
      <c r="D56" s="5" t="str">
        <f>"男"</f>
        <v>男</v>
      </c>
    </row>
    <row r="57" ht="25" customHeight="1" spans="1:4">
      <c r="A57" s="5" t="str">
        <f>"20602"</f>
        <v>20602</v>
      </c>
      <c r="B57" s="5" t="s">
        <v>16</v>
      </c>
      <c r="C57" s="5" t="str">
        <f>"邱稀木"</f>
        <v>邱稀木</v>
      </c>
      <c r="D57" s="5" t="str">
        <f>"男"</f>
        <v>男</v>
      </c>
    </row>
    <row r="58" ht="25" customHeight="1" spans="1:4">
      <c r="A58" s="5" t="str">
        <f>"20602"</f>
        <v>20602</v>
      </c>
      <c r="B58" s="5" t="s">
        <v>16</v>
      </c>
      <c r="C58" s="5" t="str">
        <f>"赵海洋"</f>
        <v>赵海洋</v>
      </c>
      <c r="D58" s="5" t="str">
        <f>"男"</f>
        <v>男</v>
      </c>
    </row>
    <row r="59" ht="25" customHeight="1" spans="1:4">
      <c r="A59" s="5" t="str">
        <f>"20602"</f>
        <v>20602</v>
      </c>
      <c r="B59" s="5" t="s">
        <v>16</v>
      </c>
      <c r="C59" s="5" t="str">
        <f>"卢奇"</f>
        <v>卢奇</v>
      </c>
      <c r="D59" s="5" t="str">
        <f>"男"</f>
        <v>男</v>
      </c>
    </row>
    <row r="60" ht="25" customHeight="1" spans="1:4">
      <c r="A60" s="5" t="str">
        <f>"20602"</f>
        <v>20602</v>
      </c>
      <c r="B60" s="5" t="s">
        <v>16</v>
      </c>
      <c r="C60" s="5" t="str">
        <f>"阚雪洋"</f>
        <v>阚雪洋</v>
      </c>
      <c r="D60" s="5" t="str">
        <f>"女"</f>
        <v>女</v>
      </c>
    </row>
    <row r="61" ht="25" customHeight="1" spans="1:4">
      <c r="A61" s="5" t="str">
        <f>"20603"</f>
        <v>20603</v>
      </c>
      <c r="B61" s="5" t="s">
        <v>17</v>
      </c>
      <c r="C61" s="5" t="str">
        <f>"李婷"</f>
        <v>李婷</v>
      </c>
      <c r="D61" s="5" t="str">
        <f>"女"</f>
        <v>女</v>
      </c>
    </row>
    <row r="62" ht="25" customHeight="1" spans="1:4">
      <c r="A62" s="5" t="str">
        <f>"20603"</f>
        <v>20603</v>
      </c>
      <c r="B62" s="5" t="s">
        <v>17</v>
      </c>
      <c r="C62" s="5" t="str">
        <f>"高咏露"</f>
        <v>高咏露</v>
      </c>
      <c r="D62" s="5" t="str">
        <f>"男"</f>
        <v>男</v>
      </c>
    </row>
    <row r="63" ht="25" customHeight="1" spans="1:4">
      <c r="A63" s="5" t="str">
        <f>"20603"</f>
        <v>20603</v>
      </c>
      <c r="B63" s="5" t="s">
        <v>17</v>
      </c>
      <c r="C63" s="5" t="str">
        <f>"胡浪"</f>
        <v>胡浪</v>
      </c>
      <c r="D63" s="5" t="str">
        <f>"男"</f>
        <v>男</v>
      </c>
    </row>
    <row r="64" ht="25" customHeight="1" spans="1:4">
      <c r="A64" s="5" t="str">
        <f>"20603"</f>
        <v>20603</v>
      </c>
      <c r="B64" s="5" t="s">
        <v>17</v>
      </c>
      <c r="C64" s="5" t="str">
        <f>"姚鑫鑫"</f>
        <v>姚鑫鑫</v>
      </c>
      <c r="D64" s="5" t="str">
        <f>"女"</f>
        <v>女</v>
      </c>
    </row>
    <row r="65" ht="25" customHeight="1" spans="1:4">
      <c r="A65" s="5" t="str">
        <f>"20603"</f>
        <v>20603</v>
      </c>
      <c r="B65" s="5" t="s">
        <v>17</v>
      </c>
      <c r="C65" s="5" t="str">
        <f>"张景瑞"</f>
        <v>张景瑞</v>
      </c>
      <c r="D65" s="5" t="str">
        <f>"男"</f>
        <v>男</v>
      </c>
    </row>
    <row r="66" ht="25" customHeight="1" spans="1:4">
      <c r="A66" s="5" t="str">
        <f>"20604"</f>
        <v>20604</v>
      </c>
      <c r="B66" s="5" t="s">
        <v>18</v>
      </c>
      <c r="C66" s="5" t="str">
        <f>"李祥铜"</f>
        <v>李祥铜</v>
      </c>
      <c r="D66" s="5" t="str">
        <f>"男"</f>
        <v>男</v>
      </c>
    </row>
    <row r="67" ht="25" customHeight="1" spans="1:4">
      <c r="A67" s="5" t="str">
        <f>"20701"</f>
        <v>20701</v>
      </c>
      <c r="B67" s="5" t="s">
        <v>19</v>
      </c>
      <c r="C67" s="5" t="str">
        <f>"张麒麟"</f>
        <v>张麒麟</v>
      </c>
      <c r="D67" s="5" t="str">
        <f>"男"</f>
        <v>男</v>
      </c>
    </row>
    <row r="68" ht="25" customHeight="1" spans="1:4">
      <c r="A68" s="5" t="str">
        <f>"20701"</f>
        <v>20701</v>
      </c>
      <c r="B68" s="5" t="s">
        <v>19</v>
      </c>
      <c r="C68" s="5" t="str">
        <f>"李思萌"</f>
        <v>李思萌</v>
      </c>
      <c r="D68" s="5" t="str">
        <f>"女"</f>
        <v>女</v>
      </c>
    </row>
    <row r="69" ht="25" customHeight="1" spans="1:4">
      <c r="A69" s="5" t="str">
        <f>"20801"</f>
        <v>20801</v>
      </c>
      <c r="B69" s="5" t="s">
        <v>20</v>
      </c>
      <c r="C69" s="5" t="str">
        <f>"崔雄"</f>
        <v>崔雄</v>
      </c>
      <c r="D69" s="5" t="str">
        <f>"男"</f>
        <v>男</v>
      </c>
    </row>
    <row r="70" ht="25" customHeight="1" spans="1:4">
      <c r="A70" s="5" t="str">
        <f>"20801"</f>
        <v>20801</v>
      </c>
      <c r="B70" s="5" t="s">
        <v>20</v>
      </c>
      <c r="C70" s="5" t="str">
        <f>"李正辉"</f>
        <v>李正辉</v>
      </c>
      <c r="D70" s="5" t="str">
        <f>"男"</f>
        <v>男</v>
      </c>
    </row>
    <row r="71" ht="25" customHeight="1" spans="1:4">
      <c r="A71" s="5" t="str">
        <f>"20801"</f>
        <v>20801</v>
      </c>
      <c r="B71" s="5" t="s">
        <v>20</v>
      </c>
      <c r="C71" s="5" t="str">
        <f>"叶升"</f>
        <v>叶升</v>
      </c>
      <c r="D71" s="5" t="str">
        <f>"男"</f>
        <v>男</v>
      </c>
    </row>
    <row r="72" ht="25" customHeight="1" spans="1:4">
      <c r="A72" s="5" t="str">
        <f>"20801"</f>
        <v>20801</v>
      </c>
      <c r="B72" s="5" t="s">
        <v>20</v>
      </c>
      <c r="C72" s="5" t="str">
        <f>"贺君"</f>
        <v>贺君</v>
      </c>
      <c r="D72" s="5" t="str">
        <f>"女"</f>
        <v>女</v>
      </c>
    </row>
    <row r="73" ht="25" customHeight="1" spans="1:4">
      <c r="A73" s="5" t="str">
        <f>"20801"</f>
        <v>20801</v>
      </c>
      <c r="B73" s="5" t="s">
        <v>20</v>
      </c>
      <c r="C73" s="5" t="str">
        <f>"徐荣悦"</f>
        <v>徐荣悦</v>
      </c>
      <c r="D73" s="5" t="str">
        <f>"女"</f>
        <v>女</v>
      </c>
    </row>
    <row r="74" ht="25" customHeight="1" spans="1:4">
      <c r="A74" s="5" t="str">
        <f>"20901"</f>
        <v>20901</v>
      </c>
      <c r="B74" s="5" t="s">
        <v>21</v>
      </c>
      <c r="C74" s="5" t="str">
        <f>"黄玲"</f>
        <v>黄玲</v>
      </c>
      <c r="D74" s="5" t="str">
        <f>"女"</f>
        <v>女</v>
      </c>
    </row>
    <row r="75" ht="25" customHeight="1" spans="1:4">
      <c r="A75" s="5" t="str">
        <f>"20901"</f>
        <v>20901</v>
      </c>
      <c r="B75" s="5" t="s">
        <v>21</v>
      </c>
      <c r="C75" s="5" t="str">
        <f>"余欣"</f>
        <v>余欣</v>
      </c>
      <c r="D75" s="5" t="str">
        <f>"女"</f>
        <v>女</v>
      </c>
    </row>
    <row r="76" ht="25" customHeight="1" spans="1:4">
      <c r="A76" s="5" t="str">
        <f>"20902"</f>
        <v>20902</v>
      </c>
      <c r="B76" s="5" t="s">
        <v>21</v>
      </c>
      <c r="C76" s="5" t="str">
        <f>"陈夏鑫"</f>
        <v>陈夏鑫</v>
      </c>
      <c r="D76" s="5" t="str">
        <f>"女"</f>
        <v>女</v>
      </c>
    </row>
    <row r="77" ht="25" customHeight="1" spans="1:4">
      <c r="A77" s="5" t="str">
        <f>"20902"</f>
        <v>20902</v>
      </c>
      <c r="B77" s="5" t="s">
        <v>21</v>
      </c>
      <c r="C77" s="5" t="str">
        <f>"刘宇"</f>
        <v>刘宇</v>
      </c>
      <c r="D77" s="5" t="str">
        <f>"男"</f>
        <v>男</v>
      </c>
    </row>
    <row r="78" ht="25" customHeight="1" spans="1:4">
      <c r="A78" s="5" t="str">
        <f>"20902"</f>
        <v>20902</v>
      </c>
      <c r="B78" s="5" t="s">
        <v>21</v>
      </c>
      <c r="C78" s="5" t="str">
        <f>"罗锐"</f>
        <v>罗锐</v>
      </c>
      <c r="D78" s="5" t="str">
        <f>"男"</f>
        <v>男</v>
      </c>
    </row>
    <row r="79" ht="25" customHeight="1" spans="1:4">
      <c r="A79" s="5" t="str">
        <f>"20902"</f>
        <v>20902</v>
      </c>
      <c r="B79" s="5" t="s">
        <v>21</v>
      </c>
      <c r="C79" s="5" t="str">
        <f>"蔡宏宇"</f>
        <v>蔡宏宇</v>
      </c>
      <c r="D79" s="5" t="str">
        <f>"女"</f>
        <v>女</v>
      </c>
    </row>
    <row r="80" ht="25" customHeight="1" spans="1:4">
      <c r="A80" s="5" t="str">
        <f>"20903"</f>
        <v>20903</v>
      </c>
      <c r="B80" s="5" t="s">
        <v>21</v>
      </c>
      <c r="C80" s="5" t="str">
        <f>"兰品峰"</f>
        <v>兰品峰</v>
      </c>
      <c r="D80" s="5" t="str">
        <f>"男"</f>
        <v>男</v>
      </c>
    </row>
    <row r="81" ht="25" customHeight="1" spans="1:4">
      <c r="A81" s="5" t="str">
        <f>"20903"</f>
        <v>20903</v>
      </c>
      <c r="B81" s="5" t="s">
        <v>21</v>
      </c>
      <c r="C81" s="5" t="str">
        <f>"张佳凤"</f>
        <v>张佳凤</v>
      </c>
      <c r="D81" s="5" t="str">
        <f>"女"</f>
        <v>女</v>
      </c>
    </row>
    <row r="82" ht="25" customHeight="1" spans="1:4">
      <c r="A82" s="5" t="str">
        <f>"20903"</f>
        <v>20903</v>
      </c>
      <c r="B82" s="5" t="s">
        <v>21</v>
      </c>
      <c r="C82" s="5" t="str">
        <f>"周梅"</f>
        <v>周梅</v>
      </c>
      <c r="D82" s="5" t="str">
        <f>"女"</f>
        <v>女</v>
      </c>
    </row>
    <row r="83" ht="25" customHeight="1" spans="1:4">
      <c r="A83" s="5" t="str">
        <f>"20903"</f>
        <v>20903</v>
      </c>
      <c r="B83" s="5" t="s">
        <v>21</v>
      </c>
      <c r="C83" s="5" t="str">
        <f>"梅宵"</f>
        <v>梅宵</v>
      </c>
      <c r="D83" s="5" t="str">
        <f>"男"</f>
        <v>男</v>
      </c>
    </row>
    <row r="84" ht="25" customHeight="1" spans="1:4">
      <c r="A84" s="5" t="str">
        <f>"20903"</f>
        <v>20903</v>
      </c>
      <c r="B84" s="5" t="s">
        <v>21</v>
      </c>
      <c r="C84" s="5" t="str">
        <f>"向上"</f>
        <v>向上</v>
      </c>
      <c r="D84" s="5" t="str">
        <f>"男"</f>
        <v>男</v>
      </c>
    </row>
    <row r="85" ht="25" customHeight="1" spans="1:4">
      <c r="A85" s="5" t="str">
        <f>"21001"</f>
        <v>21001</v>
      </c>
      <c r="B85" s="5" t="s">
        <v>22</v>
      </c>
      <c r="C85" s="5" t="str">
        <f>"尹萍"</f>
        <v>尹萍</v>
      </c>
      <c r="D85" s="5" t="str">
        <f>"女"</f>
        <v>女</v>
      </c>
    </row>
    <row r="86" ht="25" customHeight="1" spans="1:4">
      <c r="A86" s="5" t="str">
        <f>"21001"</f>
        <v>21001</v>
      </c>
      <c r="B86" s="5" t="s">
        <v>22</v>
      </c>
      <c r="C86" s="5" t="str">
        <f>"曹建"</f>
        <v>曹建</v>
      </c>
      <c r="D86" s="5" t="str">
        <f>"男"</f>
        <v>男</v>
      </c>
    </row>
    <row r="87" ht="25" customHeight="1" spans="1:4">
      <c r="A87" s="5" t="str">
        <f>"21001"</f>
        <v>21001</v>
      </c>
      <c r="B87" s="5" t="s">
        <v>22</v>
      </c>
      <c r="C87" s="5" t="str">
        <f>"乔娜"</f>
        <v>乔娜</v>
      </c>
      <c r="D87" s="5" t="str">
        <f>"女"</f>
        <v>女</v>
      </c>
    </row>
    <row r="88" ht="25" customHeight="1" spans="1:4">
      <c r="A88" s="5" t="str">
        <f>"21101"</f>
        <v>21101</v>
      </c>
      <c r="B88" s="5" t="s">
        <v>23</v>
      </c>
      <c r="C88" s="5" t="str">
        <f>"高林杰"</f>
        <v>高林杰</v>
      </c>
      <c r="D88" s="5" t="str">
        <f>"男"</f>
        <v>男</v>
      </c>
    </row>
    <row r="89" ht="25" customHeight="1" spans="1:4">
      <c r="A89" s="5" t="str">
        <f>"21101"</f>
        <v>21101</v>
      </c>
      <c r="B89" s="5" t="s">
        <v>23</v>
      </c>
      <c r="C89" s="5" t="str">
        <f>"王家祎"</f>
        <v>王家祎</v>
      </c>
      <c r="D89" s="5" t="str">
        <f>"男"</f>
        <v>男</v>
      </c>
    </row>
    <row r="90" ht="25" customHeight="1" spans="1:4">
      <c r="A90" s="5" t="str">
        <f>"21102"</f>
        <v>21102</v>
      </c>
      <c r="B90" s="5" t="s">
        <v>23</v>
      </c>
      <c r="C90" s="5" t="str">
        <f>"梁志发"</f>
        <v>梁志发</v>
      </c>
      <c r="D90" s="5" t="str">
        <f>"男"</f>
        <v>男</v>
      </c>
    </row>
    <row r="91" ht="25" customHeight="1" spans="1:4">
      <c r="A91" s="5" t="str">
        <f>"21102"</f>
        <v>21102</v>
      </c>
      <c r="B91" s="5" t="s">
        <v>23</v>
      </c>
      <c r="C91" s="5" t="str">
        <f>"刘彪"</f>
        <v>刘彪</v>
      </c>
      <c r="D91" s="5" t="str">
        <f>"男"</f>
        <v>男</v>
      </c>
    </row>
    <row r="92" ht="25" customHeight="1" spans="1:4">
      <c r="A92" s="5" t="str">
        <f>"21102"</f>
        <v>21102</v>
      </c>
      <c r="B92" s="5" t="s">
        <v>23</v>
      </c>
      <c r="C92" s="5" t="str">
        <f>"姚杰"</f>
        <v>姚杰</v>
      </c>
      <c r="D92" s="5" t="str">
        <f>"女"</f>
        <v>女</v>
      </c>
    </row>
    <row r="93" ht="25" customHeight="1" spans="1:4">
      <c r="A93" s="5" t="str">
        <f>"21201"</f>
        <v>21201</v>
      </c>
      <c r="B93" s="5" t="s">
        <v>24</v>
      </c>
      <c r="C93" s="5" t="str">
        <f>"凌小康"</f>
        <v>凌小康</v>
      </c>
      <c r="D93" s="5" t="str">
        <f>"男"</f>
        <v>男</v>
      </c>
    </row>
    <row r="94" ht="25" customHeight="1" spans="1:4">
      <c r="A94" s="5" t="str">
        <f>"21201"</f>
        <v>21201</v>
      </c>
      <c r="B94" s="5" t="s">
        <v>24</v>
      </c>
      <c r="C94" s="5" t="str">
        <f>"刘成钢"</f>
        <v>刘成钢</v>
      </c>
      <c r="D94" s="5" t="str">
        <f>"男"</f>
        <v>男</v>
      </c>
    </row>
    <row r="95" ht="25" customHeight="1" spans="1:4">
      <c r="A95" s="5" t="str">
        <f>"21201"</f>
        <v>21201</v>
      </c>
      <c r="B95" s="5" t="s">
        <v>24</v>
      </c>
      <c r="C95" s="5" t="str">
        <f>"王杰"</f>
        <v>王杰</v>
      </c>
      <c r="D95" s="5" t="str">
        <f>"男"</f>
        <v>男</v>
      </c>
    </row>
    <row r="96" ht="25" customHeight="1" spans="1:4">
      <c r="A96" s="5" t="str">
        <f>"21201"</f>
        <v>21201</v>
      </c>
      <c r="B96" s="5" t="s">
        <v>24</v>
      </c>
      <c r="C96" s="5" t="str">
        <f>"张帆"</f>
        <v>张帆</v>
      </c>
      <c r="D96" s="5" t="str">
        <f>"男"</f>
        <v>男</v>
      </c>
    </row>
    <row r="97" ht="25" customHeight="1" spans="1:4">
      <c r="A97" s="5" t="str">
        <f>"21201"</f>
        <v>21201</v>
      </c>
      <c r="B97" s="5" t="s">
        <v>24</v>
      </c>
      <c r="C97" s="5" t="str">
        <f>"于洋"</f>
        <v>于洋</v>
      </c>
      <c r="D97" s="5" t="str">
        <f>"男"</f>
        <v>男</v>
      </c>
    </row>
    <row r="98" ht="25" customHeight="1" spans="1:4">
      <c r="A98" s="5" t="str">
        <f>"21201"</f>
        <v>21201</v>
      </c>
      <c r="B98" s="5" t="s">
        <v>24</v>
      </c>
      <c r="C98" s="5" t="str">
        <f>"李洞明"</f>
        <v>李洞明</v>
      </c>
      <c r="D98" s="5" t="str">
        <f>"男"</f>
        <v>男</v>
      </c>
    </row>
    <row r="99" ht="25" customHeight="1" spans="1:4">
      <c r="A99" s="5" t="str">
        <f>"21201"</f>
        <v>21201</v>
      </c>
      <c r="B99" s="5" t="s">
        <v>24</v>
      </c>
      <c r="C99" s="5" t="str">
        <f>"冯文杰"</f>
        <v>冯文杰</v>
      </c>
      <c r="D99" s="5" t="str">
        <f>"男"</f>
        <v>男</v>
      </c>
    </row>
    <row r="100" ht="25" customHeight="1" spans="1:4">
      <c r="A100" s="5" t="str">
        <f>"21202"</f>
        <v>21202</v>
      </c>
      <c r="B100" s="5" t="s">
        <v>25</v>
      </c>
      <c r="C100" s="5" t="str">
        <f>"段梓诚"</f>
        <v>段梓诚</v>
      </c>
      <c r="D100" s="5" t="str">
        <f>"男"</f>
        <v>男</v>
      </c>
    </row>
    <row r="101" ht="25" customHeight="1" spans="1:4">
      <c r="A101" s="5" t="str">
        <f>"21202"</f>
        <v>21202</v>
      </c>
      <c r="B101" s="5" t="s">
        <v>25</v>
      </c>
      <c r="C101" s="5" t="str">
        <f>"刘兆富"</f>
        <v>刘兆富</v>
      </c>
      <c r="D101" s="5" t="str">
        <f>"男"</f>
        <v>男</v>
      </c>
    </row>
    <row r="102" ht="25" customHeight="1" spans="1:4">
      <c r="A102" s="5" t="str">
        <f>"21202"</f>
        <v>21202</v>
      </c>
      <c r="B102" s="5" t="s">
        <v>25</v>
      </c>
      <c r="C102" s="5" t="str">
        <f>"李天海"</f>
        <v>李天海</v>
      </c>
      <c r="D102" s="5" t="str">
        <f>"男"</f>
        <v>男</v>
      </c>
    </row>
    <row r="103" ht="25" customHeight="1" spans="1:4">
      <c r="A103" s="5" t="str">
        <f>"21202"</f>
        <v>21202</v>
      </c>
      <c r="B103" s="5" t="s">
        <v>25</v>
      </c>
      <c r="C103" s="5" t="str">
        <f>"肖雪"</f>
        <v>肖雪</v>
      </c>
      <c r="D103" s="5" t="str">
        <f>"女"</f>
        <v>女</v>
      </c>
    </row>
    <row r="104" ht="25" customHeight="1" spans="1:4">
      <c r="A104" s="5" t="str">
        <f>"21301"</f>
        <v>21301</v>
      </c>
      <c r="B104" s="5" t="s">
        <v>26</v>
      </c>
      <c r="C104" s="5" t="str">
        <f>"程真"</f>
        <v>程真</v>
      </c>
      <c r="D104" s="5" t="str">
        <f>"男"</f>
        <v>男</v>
      </c>
    </row>
    <row r="105" ht="25" customHeight="1" spans="1:4">
      <c r="A105" s="5" t="str">
        <f>"21301"</f>
        <v>21301</v>
      </c>
      <c r="B105" s="5" t="s">
        <v>26</v>
      </c>
      <c r="C105" s="5" t="str">
        <f>"刘靖远"</f>
        <v>刘靖远</v>
      </c>
      <c r="D105" s="5" t="str">
        <f>"男"</f>
        <v>男</v>
      </c>
    </row>
    <row r="106" ht="25" customHeight="1" spans="1:4">
      <c r="A106" s="5" t="str">
        <f>"21401"</f>
        <v>21401</v>
      </c>
      <c r="B106" s="5" t="s">
        <v>27</v>
      </c>
      <c r="C106" s="5" t="str">
        <f>"马云雷"</f>
        <v>马云雷</v>
      </c>
      <c r="D106" s="5" t="str">
        <f>"男"</f>
        <v>男</v>
      </c>
    </row>
    <row r="107" ht="25" customHeight="1" spans="1:4">
      <c r="A107" s="5" t="str">
        <f>"21401"</f>
        <v>21401</v>
      </c>
      <c r="B107" s="5" t="s">
        <v>27</v>
      </c>
      <c r="C107" s="5" t="str">
        <f>"张吟雪"</f>
        <v>张吟雪</v>
      </c>
      <c r="D107" s="5" t="str">
        <f>"女"</f>
        <v>女</v>
      </c>
    </row>
    <row r="108" ht="25" customHeight="1" spans="1:4">
      <c r="A108" s="5" t="str">
        <f>"21402"</f>
        <v>21402</v>
      </c>
      <c r="B108" s="5" t="s">
        <v>27</v>
      </c>
      <c r="C108" s="5" t="str">
        <f>"张宁"</f>
        <v>张宁</v>
      </c>
      <c r="D108" s="5" t="str">
        <f>"男"</f>
        <v>男</v>
      </c>
    </row>
    <row r="109" ht="25" customHeight="1" spans="1:4">
      <c r="A109" s="5" t="str">
        <f>"21403"</f>
        <v>21403</v>
      </c>
      <c r="B109" s="5" t="s">
        <v>27</v>
      </c>
      <c r="C109" s="5" t="str">
        <f>"张鹏程"</f>
        <v>张鹏程</v>
      </c>
      <c r="D109" s="5" t="str">
        <f>"男"</f>
        <v>男</v>
      </c>
    </row>
    <row r="110" ht="25" customHeight="1" spans="1:4">
      <c r="A110" s="5" t="str">
        <f>"21403"</f>
        <v>21403</v>
      </c>
      <c r="B110" s="5" t="s">
        <v>27</v>
      </c>
      <c r="C110" s="5" t="str">
        <f>"黄英"</f>
        <v>黄英</v>
      </c>
      <c r="D110" s="5" t="str">
        <f>"女"</f>
        <v>女</v>
      </c>
    </row>
    <row r="111" ht="25" customHeight="1" spans="1:4">
      <c r="A111" s="5" t="str">
        <f>"21403"</f>
        <v>21403</v>
      </c>
      <c r="B111" s="5" t="s">
        <v>27</v>
      </c>
      <c r="C111" s="5" t="str">
        <f>"范楠坤"</f>
        <v>范楠坤</v>
      </c>
      <c r="D111" s="5" t="str">
        <f>"男"</f>
        <v>男</v>
      </c>
    </row>
    <row r="112" ht="25" customHeight="1" spans="1:4">
      <c r="A112" s="5" t="str">
        <f>"21403"</f>
        <v>21403</v>
      </c>
      <c r="B112" s="5" t="s">
        <v>27</v>
      </c>
      <c r="C112" s="5" t="str">
        <f>"姜建雨"</f>
        <v>姜建雨</v>
      </c>
      <c r="D112" s="5" t="str">
        <f>"男"</f>
        <v>男</v>
      </c>
    </row>
    <row r="113" ht="25" customHeight="1" spans="1:4">
      <c r="A113" s="5" t="str">
        <f>"21404"</f>
        <v>21404</v>
      </c>
      <c r="B113" s="5" t="s">
        <v>27</v>
      </c>
      <c r="C113" s="5" t="str">
        <f>"张为"</f>
        <v>张为</v>
      </c>
      <c r="D113" s="5" t="str">
        <f>"男"</f>
        <v>男</v>
      </c>
    </row>
    <row r="114" ht="25" customHeight="1" spans="1:4">
      <c r="A114" s="5" t="str">
        <f>"21404"</f>
        <v>21404</v>
      </c>
      <c r="B114" s="5" t="s">
        <v>27</v>
      </c>
      <c r="C114" s="5" t="str">
        <f>"张洪礼"</f>
        <v>张洪礼</v>
      </c>
      <c r="D114" s="5" t="str">
        <f>"男"</f>
        <v>男</v>
      </c>
    </row>
    <row r="115" ht="25" customHeight="1" spans="1:4">
      <c r="A115" s="5" t="str">
        <f>"21404"</f>
        <v>21404</v>
      </c>
      <c r="B115" s="5" t="s">
        <v>27</v>
      </c>
      <c r="C115" s="5" t="str">
        <f>"李鹏"</f>
        <v>李鹏</v>
      </c>
      <c r="D115" s="5" t="str">
        <f>"男"</f>
        <v>男</v>
      </c>
    </row>
    <row r="116" ht="25" customHeight="1" spans="1:4">
      <c r="A116" s="5" t="str">
        <f>"21404"</f>
        <v>21404</v>
      </c>
      <c r="B116" s="5" t="s">
        <v>27</v>
      </c>
      <c r="C116" s="5" t="str">
        <f>"童磊"</f>
        <v>童磊</v>
      </c>
      <c r="D116" s="5" t="str">
        <f>"男"</f>
        <v>男</v>
      </c>
    </row>
    <row r="117" ht="25" customHeight="1" spans="1:4">
      <c r="A117" s="5" t="str">
        <f>"21405"</f>
        <v>21405</v>
      </c>
      <c r="B117" s="5" t="s">
        <v>27</v>
      </c>
      <c r="C117" s="5" t="str">
        <f>"管巧丽"</f>
        <v>管巧丽</v>
      </c>
      <c r="D117" s="5" t="str">
        <f>"女"</f>
        <v>女</v>
      </c>
    </row>
    <row r="118" ht="25" customHeight="1" spans="1:4">
      <c r="A118" s="5" t="str">
        <f>"21405"</f>
        <v>21405</v>
      </c>
      <c r="B118" s="5" t="s">
        <v>27</v>
      </c>
      <c r="C118" s="5" t="str">
        <f>"付家园"</f>
        <v>付家园</v>
      </c>
      <c r="D118" s="5" t="str">
        <f>"女"</f>
        <v>女</v>
      </c>
    </row>
    <row r="119" ht="25" customHeight="1" spans="1:4">
      <c r="A119" s="5" t="str">
        <f>"21405"</f>
        <v>21405</v>
      </c>
      <c r="B119" s="5" t="s">
        <v>27</v>
      </c>
      <c r="C119" s="5" t="str">
        <f>"刘云慧"</f>
        <v>刘云慧</v>
      </c>
      <c r="D119" s="5" t="str">
        <f>"女"</f>
        <v>女</v>
      </c>
    </row>
    <row r="120" ht="25" customHeight="1" spans="1:4">
      <c r="A120" s="5" t="str">
        <f>"21501"</f>
        <v>21501</v>
      </c>
      <c r="B120" s="5" t="s">
        <v>28</v>
      </c>
      <c r="C120" s="5" t="str">
        <f>"罗琼"</f>
        <v>罗琼</v>
      </c>
      <c r="D120" s="5" t="str">
        <f>"女"</f>
        <v>女</v>
      </c>
    </row>
    <row r="121" ht="25" customHeight="1" spans="1:4">
      <c r="A121" s="5" t="str">
        <f>"21501"</f>
        <v>21501</v>
      </c>
      <c r="B121" s="5" t="s">
        <v>28</v>
      </c>
      <c r="C121" s="5" t="str">
        <f>"胡丹梧"</f>
        <v>胡丹梧</v>
      </c>
      <c r="D121" s="5" t="str">
        <f>"女"</f>
        <v>女</v>
      </c>
    </row>
    <row r="122" ht="25" customHeight="1" spans="1:4">
      <c r="A122" s="5" t="str">
        <f>"21501"</f>
        <v>21501</v>
      </c>
      <c r="B122" s="5" t="s">
        <v>28</v>
      </c>
      <c r="C122" s="5" t="str">
        <f>"罗正义"</f>
        <v>罗正义</v>
      </c>
      <c r="D122" s="5" t="str">
        <f>"男"</f>
        <v>男</v>
      </c>
    </row>
    <row r="123" ht="25" customHeight="1" spans="1:4">
      <c r="A123" s="5" t="str">
        <f>"21501"</f>
        <v>21501</v>
      </c>
      <c r="B123" s="5" t="s">
        <v>28</v>
      </c>
      <c r="C123" s="5" t="str">
        <f>"曾相涵"</f>
        <v>曾相涵</v>
      </c>
      <c r="D123" s="5" t="str">
        <f>"女"</f>
        <v>女</v>
      </c>
    </row>
    <row r="124" ht="25" customHeight="1" spans="1:4">
      <c r="A124" s="5" t="str">
        <f>"21501"</f>
        <v>21501</v>
      </c>
      <c r="B124" s="5" t="s">
        <v>28</v>
      </c>
      <c r="C124" s="5" t="str">
        <f>"詹雷"</f>
        <v>詹雷</v>
      </c>
      <c r="D124" s="5" t="str">
        <f>"女"</f>
        <v>女</v>
      </c>
    </row>
    <row r="125" ht="25" customHeight="1" spans="1:4">
      <c r="A125" s="5" t="str">
        <f>"21501"</f>
        <v>21501</v>
      </c>
      <c r="B125" s="5" t="s">
        <v>28</v>
      </c>
      <c r="C125" s="5" t="str">
        <f>"季梦幻"</f>
        <v>季梦幻</v>
      </c>
      <c r="D125" s="5" t="str">
        <f>"女"</f>
        <v>女</v>
      </c>
    </row>
    <row r="126" ht="25" customHeight="1" spans="1:4">
      <c r="A126" s="5" t="str">
        <f>"21501"</f>
        <v>21501</v>
      </c>
      <c r="B126" s="5" t="s">
        <v>28</v>
      </c>
      <c r="C126" s="5" t="str">
        <f>"文杨"</f>
        <v>文杨</v>
      </c>
      <c r="D126" s="5" t="str">
        <f>"女"</f>
        <v>女</v>
      </c>
    </row>
    <row r="127" ht="25" customHeight="1" spans="1:4">
      <c r="A127" s="5" t="str">
        <f>"21501"</f>
        <v>21501</v>
      </c>
      <c r="B127" s="5" t="s">
        <v>28</v>
      </c>
      <c r="C127" s="5" t="str">
        <f>"李苗苗"</f>
        <v>李苗苗</v>
      </c>
      <c r="D127" s="5" t="str">
        <f>"女"</f>
        <v>女</v>
      </c>
    </row>
    <row r="128" ht="25" customHeight="1" spans="1:4">
      <c r="A128" s="5" t="str">
        <f>"21601"</f>
        <v>21601</v>
      </c>
      <c r="B128" s="5" t="s">
        <v>29</v>
      </c>
      <c r="C128" s="5" t="str">
        <f>"卢倩"</f>
        <v>卢倩</v>
      </c>
      <c r="D128" s="5" t="str">
        <f>"女"</f>
        <v>女</v>
      </c>
    </row>
    <row r="129" ht="25" customHeight="1" spans="1:4">
      <c r="A129" s="5" t="str">
        <f>"21601"</f>
        <v>21601</v>
      </c>
      <c r="B129" s="5" t="s">
        <v>29</v>
      </c>
      <c r="C129" s="5" t="str">
        <f>"王辉"</f>
        <v>王辉</v>
      </c>
      <c r="D129" s="5" t="str">
        <f>"男"</f>
        <v>男</v>
      </c>
    </row>
    <row r="130" ht="25" customHeight="1" spans="1:4">
      <c r="A130" s="5" t="str">
        <f>"21601"</f>
        <v>21601</v>
      </c>
      <c r="B130" s="5" t="s">
        <v>29</v>
      </c>
      <c r="C130" s="5" t="str">
        <f>"徐元锋"</f>
        <v>徐元锋</v>
      </c>
      <c r="D130" s="5" t="str">
        <f>"男"</f>
        <v>男</v>
      </c>
    </row>
    <row r="131" ht="25" customHeight="1" spans="1:4">
      <c r="A131" s="5" t="str">
        <f>"21601"</f>
        <v>21601</v>
      </c>
      <c r="B131" s="5" t="s">
        <v>29</v>
      </c>
      <c r="C131" s="5" t="str">
        <f>"张梅"</f>
        <v>张梅</v>
      </c>
      <c r="D131" s="5" t="str">
        <f>"女"</f>
        <v>女</v>
      </c>
    </row>
    <row r="132" ht="25" customHeight="1" spans="1:4">
      <c r="A132" s="5" t="str">
        <f>"21601"</f>
        <v>21601</v>
      </c>
      <c r="B132" s="5" t="s">
        <v>29</v>
      </c>
      <c r="C132" s="5" t="str">
        <f>"李凯"</f>
        <v>李凯</v>
      </c>
      <c r="D132" s="5" t="str">
        <f>"男"</f>
        <v>男</v>
      </c>
    </row>
    <row r="133" ht="25" customHeight="1" spans="1:4">
      <c r="A133" s="5" t="str">
        <f>"21601"</f>
        <v>21601</v>
      </c>
      <c r="B133" s="5" t="s">
        <v>29</v>
      </c>
      <c r="C133" s="5" t="str">
        <f>"刘美佳"</f>
        <v>刘美佳</v>
      </c>
      <c r="D133" s="5" t="str">
        <f>"女"</f>
        <v>女</v>
      </c>
    </row>
    <row r="134" ht="25" customHeight="1" spans="1:4">
      <c r="A134" s="5" t="str">
        <f>"21601"</f>
        <v>21601</v>
      </c>
      <c r="B134" s="5" t="s">
        <v>29</v>
      </c>
      <c r="C134" s="5" t="str">
        <f>"贾茹"</f>
        <v>贾茹</v>
      </c>
      <c r="D134" s="5" t="str">
        <f>"女"</f>
        <v>女</v>
      </c>
    </row>
    <row r="135" ht="25" customHeight="1" spans="1:4">
      <c r="A135" s="5" t="str">
        <f>"21601"</f>
        <v>21601</v>
      </c>
      <c r="B135" s="5" t="s">
        <v>29</v>
      </c>
      <c r="C135" s="5" t="str">
        <f>"梅芬"</f>
        <v>梅芬</v>
      </c>
      <c r="D135" s="5" t="str">
        <f>"女"</f>
        <v>女</v>
      </c>
    </row>
    <row r="136" ht="25" customHeight="1" spans="1:4">
      <c r="A136" s="5" t="str">
        <f>"21601"</f>
        <v>21601</v>
      </c>
      <c r="B136" s="5" t="s">
        <v>29</v>
      </c>
      <c r="C136" s="5" t="str">
        <f>"向雨婷"</f>
        <v>向雨婷</v>
      </c>
      <c r="D136" s="5" t="str">
        <f>"女"</f>
        <v>女</v>
      </c>
    </row>
    <row r="137" ht="25" customHeight="1" spans="1:4">
      <c r="A137" s="5" t="str">
        <f>"21601"</f>
        <v>21601</v>
      </c>
      <c r="B137" s="5" t="s">
        <v>29</v>
      </c>
      <c r="C137" s="5" t="str">
        <f>"李俊达"</f>
        <v>李俊达</v>
      </c>
      <c r="D137" s="5" t="str">
        <f>"男"</f>
        <v>男</v>
      </c>
    </row>
    <row r="138" ht="25" customHeight="1" spans="1:4">
      <c r="A138" s="5" t="str">
        <f>"21601"</f>
        <v>21601</v>
      </c>
      <c r="B138" s="5" t="s">
        <v>29</v>
      </c>
      <c r="C138" s="5" t="str">
        <f>"范元祥"</f>
        <v>范元祥</v>
      </c>
      <c r="D138" s="5" t="str">
        <f>"男"</f>
        <v>男</v>
      </c>
    </row>
    <row r="139" ht="25" customHeight="1" spans="1:4">
      <c r="A139" s="5" t="str">
        <f>"21601"</f>
        <v>21601</v>
      </c>
      <c r="B139" s="5" t="s">
        <v>29</v>
      </c>
      <c r="C139" s="5" t="str">
        <f>"罗文静"</f>
        <v>罗文静</v>
      </c>
      <c r="D139" s="5" t="str">
        <f>"女"</f>
        <v>女</v>
      </c>
    </row>
    <row r="140" ht="25" customHeight="1" spans="1:4">
      <c r="A140" s="5" t="str">
        <f>"21601"</f>
        <v>21601</v>
      </c>
      <c r="B140" s="5" t="s">
        <v>29</v>
      </c>
      <c r="C140" s="5" t="str">
        <f>"姜秀玲"</f>
        <v>姜秀玲</v>
      </c>
      <c r="D140" s="5" t="str">
        <f>"女"</f>
        <v>女</v>
      </c>
    </row>
    <row r="141" ht="25" customHeight="1" spans="1:4">
      <c r="A141" s="5" t="str">
        <f>"21601"</f>
        <v>21601</v>
      </c>
      <c r="B141" s="5" t="s">
        <v>29</v>
      </c>
      <c r="C141" s="5" t="str">
        <f>"古争"</f>
        <v>古争</v>
      </c>
      <c r="D141" s="5" t="str">
        <f>"男"</f>
        <v>男</v>
      </c>
    </row>
    <row r="142" ht="25" customHeight="1" spans="1:4">
      <c r="A142" s="5" t="str">
        <f>"21601"</f>
        <v>21601</v>
      </c>
      <c r="B142" s="5" t="s">
        <v>29</v>
      </c>
      <c r="C142" s="5" t="str">
        <f>"熊硕"</f>
        <v>熊硕</v>
      </c>
      <c r="D142" s="5" t="str">
        <f>"女"</f>
        <v>女</v>
      </c>
    </row>
    <row r="143" ht="25" customHeight="1" spans="1:4">
      <c r="A143" s="5" t="str">
        <f>"21601"</f>
        <v>21601</v>
      </c>
      <c r="B143" s="5" t="s">
        <v>29</v>
      </c>
      <c r="C143" s="5" t="str">
        <f>"刘邓可"</f>
        <v>刘邓可</v>
      </c>
      <c r="D143" s="5" t="str">
        <f>"女"</f>
        <v>女</v>
      </c>
    </row>
    <row r="144" ht="25" customHeight="1" spans="1:4">
      <c r="A144" s="5" t="str">
        <f>"21601"</f>
        <v>21601</v>
      </c>
      <c r="B144" s="5" t="s">
        <v>29</v>
      </c>
      <c r="C144" s="5" t="str">
        <f>"王咏梅"</f>
        <v>王咏梅</v>
      </c>
      <c r="D144" s="5" t="str">
        <f>"女"</f>
        <v>女</v>
      </c>
    </row>
    <row r="145" ht="25" customHeight="1" spans="1:4">
      <c r="A145" s="5" t="str">
        <f>"21601"</f>
        <v>21601</v>
      </c>
      <c r="B145" s="5" t="s">
        <v>29</v>
      </c>
      <c r="C145" s="5" t="str">
        <f>"柴丽莎"</f>
        <v>柴丽莎</v>
      </c>
      <c r="D145" s="5" t="str">
        <f>"女"</f>
        <v>女</v>
      </c>
    </row>
    <row r="146" ht="25" customHeight="1" spans="1:4">
      <c r="A146" s="5" t="str">
        <f>"21701"</f>
        <v>21701</v>
      </c>
      <c r="B146" s="5" t="s">
        <v>30</v>
      </c>
      <c r="C146" s="5" t="str">
        <f>"李立军"</f>
        <v>李立军</v>
      </c>
      <c r="D146" s="5" t="str">
        <f>"男"</f>
        <v>男</v>
      </c>
    </row>
    <row r="147" ht="25" customHeight="1" spans="1:4">
      <c r="A147" s="5" t="str">
        <f>"21701"</f>
        <v>21701</v>
      </c>
      <c r="B147" s="5" t="s">
        <v>30</v>
      </c>
      <c r="C147" s="5" t="str">
        <f>"郭婷婷"</f>
        <v>郭婷婷</v>
      </c>
      <c r="D147" s="5" t="str">
        <f>"女"</f>
        <v>女</v>
      </c>
    </row>
    <row r="148" ht="25" customHeight="1" spans="1:4">
      <c r="A148" s="5" t="str">
        <f>"21701"</f>
        <v>21701</v>
      </c>
      <c r="B148" s="5" t="s">
        <v>30</v>
      </c>
      <c r="C148" s="5" t="str">
        <f>"张笑天"</f>
        <v>张笑天</v>
      </c>
      <c r="D148" s="5" t="str">
        <f>"男"</f>
        <v>男</v>
      </c>
    </row>
  </sheetData>
  <autoFilter ref="A2:D148">
    <sortState ref="A3:D148">
      <sortCondition ref="A2"/>
    </sortState>
    <extLst/>
  </autoFilter>
  <mergeCells count="1">
    <mergeCell ref="A1:D1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懒懒白VS瘦瘦雪</cp:lastModifiedBy>
  <dcterms:created xsi:type="dcterms:W3CDTF">2022-02-28T10:45:00Z</dcterms:created>
  <dcterms:modified xsi:type="dcterms:W3CDTF">2022-03-01T01:54:53Z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BD1311F9D19340EF9CC88EE42AF310BB</vt:lpwstr>
  </property>
  <property fmtid="{D5CDD505-2E9C-101B-9397-08002B2CF9AE}" pid="3" name="KSOProductBuildVer">
    <vt:lpwstr>2052-11.3.0.9228</vt:lpwstr>
  </property>
</Properties>
</file>