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3696_620098e2d642f (1)" sheetId="1" r:id="rId1"/>
  </sheets>
  <definedNames>
    <definedName name="_xlnm.Print_Area" localSheetId="0">'3696_620098e2d642f (1)'!$A$1:$E$129</definedName>
    <definedName name="_xlnm.Print_Titles" localSheetId="0">'3696_620098e2d642f (1)'!$1:$2</definedName>
  </definedNames>
  <calcPr fullCalcOnLoad="1"/>
</workbook>
</file>

<file path=xl/sharedStrings.xml><?xml version="1.0" encoding="utf-8"?>
<sst xmlns="http://schemas.openxmlformats.org/spreadsheetml/2006/main" count="279" uniqueCount="146">
  <si>
    <t>五指山市2022年事业单位招聘工作人员资格复审结果名单</t>
  </si>
  <si>
    <t>序号</t>
  </si>
  <si>
    <t>报考号</t>
  </si>
  <si>
    <t>姓名</t>
  </si>
  <si>
    <t>资格复审结果</t>
  </si>
  <si>
    <t>备注</t>
  </si>
  <si>
    <t>合格</t>
  </si>
  <si>
    <t>202202190203</t>
  </si>
  <si>
    <t>胡小红</t>
  </si>
  <si>
    <t>202202190313</t>
  </si>
  <si>
    <t>王瑞昕</t>
  </si>
  <si>
    <t>202202190407</t>
  </si>
  <si>
    <t>廖文华</t>
  </si>
  <si>
    <t>递补</t>
  </si>
  <si>
    <t>202202191023</t>
  </si>
  <si>
    <t>吴泽权</t>
  </si>
  <si>
    <t>202202190822</t>
  </si>
  <si>
    <t>郭海娜</t>
  </si>
  <si>
    <t>202202191005</t>
  </si>
  <si>
    <t>毛霜</t>
  </si>
  <si>
    <t>202202191022</t>
  </si>
  <si>
    <t>黄文超</t>
  </si>
  <si>
    <t>202202191029</t>
  </si>
  <si>
    <t>蒋桂娇</t>
  </si>
  <si>
    <t>202202190628</t>
  </si>
  <si>
    <t>吴美红</t>
  </si>
  <si>
    <t>202202191028</t>
  </si>
  <si>
    <t>羊庆恩</t>
  </si>
  <si>
    <t>202202190722</t>
  </si>
  <si>
    <t>黎娜</t>
  </si>
  <si>
    <t>202202190605</t>
  </si>
  <si>
    <t>訾宇轩</t>
  </si>
  <si>
    <t>202202191418</t>
  </si>
  <si>
    <t>吉巧玲</t>
  </si>
  <si>
    <t>202202191324</t>
  </si>
  <si>
    <t>羊声扬</t>
  </si>
  <si>
    <t>202202191401</t>
  </si>
  <si>
    <t>许茗茸</t>
  </si>
  <si>
    <t>202202191801</t>
  </si>
  <si>
    <t>苏建源</t>
  </si>
  <si>
    <t>202202191616</t>
  </si>
  <si>
    <t>易一楹</t>
  </si>
  <si>
    <t>202202191704</t>
  </si>
  <si>
    <t>黄垂干</t>
  </si>
  <si>
    <t>202202192109</t>
  </si>
  <si>
    <t>许洛玮</t>
  </si>
  <si>
    <t>202202192019</t>
  </si>
  <si>
    <t>符慧玲</t>
  </si>
  <si>
    <t>202202192122</t>
  </si>
  <si>
    <t>刘顺</t>
  </si>
  <si>
    <t>202202192203</t>
  </si>
  <si>
    <t>吴送婉</t>
  </si>
  <si>
    <t>202202192209</t>
  </si>
  <si>
    <t>陈晶晶</t>
  </si>
  <si>
    <t>202202192202</t>
  </si>
  <si>
    <t>吴祖望</t>
  </si>
  <si>
    <t>202202192427</t>
  </si>
  <si>
    <t>王彬</t>
  </si>
  <si>
    <t>202202192228</t>
  </si>
  <si>
    <t>林宝</t>
  </si>
  <si>
    <t>202202192407</t>
  </si>
  <si>
    <t>羊必富</t>
  </si>
  <si>
    <t>202202192607</t>
  </si>
  <si>
    <t>于雪</t>
  </si>
  <si>
    <t>202202192705</t>
  </si>
  <si>
    <t>兰敏</t>
  </si>
  <si>
    <t>202202192707</t>
  </si>
  <si>
    <t>陈积婷</t>
  </si>
  <si>
    <t>202202192807</t>
  </si>
  <si>
    <t>申琦鹏</t>
  </si>
  <si>
    <t>202202192727</t>
  </si>
  <si>
    <t>何迅</t>
  </si>
  <si>
    <t>202202192728</t>
  </si>
  <si>
    <t>李衍瑞</t>
  </si>
  <si>
    <t>202202192813</t>
  </si>
  <si>
    <t>田晓雪</t>
  </si>
  <si>
    <t>202202192714</t>
  </si>
  <si>
    <t>杨学来</t>
  </si>
  <si>
    <t>202202192802</t>
  </si>
  <si>
    <t>蔡泽翔</t>
  </si>
  <si>
    <t>202202192801</t>
  </si>
  <si>
    <t>冯桔蕾</t>
  </si>
  <si>
    <t>202202192715</t>
  </si>
  <si>
    <t>吴俊学</t>
  </si>
  <si>
    <t>202202192724</t>
  </si>
  <si>
    <t>周文靖</t>
  </si>
  <si>
    <t>202202192830</t>
  </si>
  <si>
    <t>张晶</t>
  </si>
  <si>
    <t>202202193004</t>
  </si>
  <si>
    <t>符语洪</t>
  </si>
  <si>
    <t>202202193025</t>
  </si>
  <si>
    <t>杨小婵</t>
  </si>
  <si>
    <t>202202192913</t>
  </si>
  <si>
    <t>刘海鹏</t>
  </si>
  <si>
    <t>202202193027</t>
  </si>
  <si>
    <t>张航</t>
  </si>
  <si>
    <t>202202192923</t>
  </si>
  <si>
    <t>周小容</t>
  </si>
  <si>
    <t>202202192904</t>
  </si>
  <si>
    <t>邢洁雅</t>
  </si>
  <si>
    <t>202202193016</t>
  </si>
  <si>
    <t>余伟娴</t>
  </si>
  <si>
    <t>202202193008</t>
  </si>
  <si>
    <t>邱莹</t>
  </si>
  <si>
    <t>202202193315</t>
  </si>
  <si>
    <t>薛良华</t>
  </si>
  <si>
    <t>202202193326</t>
  </si>
  <si>
    <t>汤锡赛</t>
  </si>
  <si>
    <t>202202193230</t>
  </si>
  <si>
    <t>莫萍</t>
  </si>
  <si>
    <t>202202193512</t>
  </si>
  <si>
    <t>陈俊帆</t>
  </si>
  <si>
    <t>202202193518</t>
  </si>
  <si>
    <t>杨帆</t>
  </si>
  <si>
    <t>202202193515</t>
  </si>
  <si>
    <t>蔡於旺</t>
  </si>
  <si>
    <t>202202193902</t>
  </si>
  <si>
    <t>吉秋妍</t>
  </si>
  <si>
    <t>202202193917</t>
  </si>
  <si>
    <t>杨武</t>
  </si>
  <si>
    <t>202202193815</t>
  </si>
  <si>
    <t>符杰贤</t>
  </si>
  <si>
    <t>202202194129</t>
  </si>
  <si>
    <t>郑丕华</t>
  </si>
  <si>
    <t>202202194115</t>
  </si>
  <si>
    <t>吴钟淦</t>
  </si>
  <si>
    <t>202202194008</t>
  </si>
  <si>
    <t>王登</t>
  </si>
  <si>
    <t>202202198506</t>
  </si>
  <si>
    <t>陈积良</t>
  </si>
  <si>
    <t>202202194507</t>
  </si>
  <si>
    <t>周敏华</t>
  </si>
  <si>
    <t>202202194911</t>
  </si>
  <si>
    <t>孙章成</t>
  </si>
  <si>
    <t>202202197108</t>
  </si>
  <si>
    <t>周洁</t>
  </si>
  <si>
    <t>202202196808</t>
  </si>
  <si>
    <t>曾有政</t>
  </si>
  <si>
    <t>202202197006</t>
  </si>
  <si>
    <t>林妙玲</t>
  </si>
  <si>
    <t>202202198927</t>
  </si>
  <si>
    <t>符春美</t>
  </si>
  <si>
    <t>202202199207</t>
  </si>
  <si>
    <t>黄千钦</t>
  </si>
  <si>
    <t>202202199014</t>
  </si>
  <si>
    <t>覃蓝玉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</si>
</sst>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97">
      <selection activeCell="C129" sqref="C129"/>
    </sheetView>
  </sheetViews>
  <sheetFormatPr defaultColWidth="9.00390625" defaultRowHeight="27.75" customHeight="1"/>
  <cols>
    <col min="1" max="1" width="5.8515625" style="2" customWidth="1"/>
    <col min="2" max="2" width="31.421875" style="3" customWidth="1"/>
    <col min="3" max="3" width="17.7109375" style="2" customWidth="1"/>
    <col min="4" max="4" width="17.57421875" style="2" customWidth="1"/>
    <col min="5" max="5" width="13.28125" style="2" customWidth="1"/>
    <col min="6" max="16384" width="9.00390625" style="2" customWidth="1"/>
  </cols>
  <sheetData>
    <row r="1" spans="1:5" ht="34.5" customHeight="1">
      <c r="A1" s="4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s="1" customFormat="1" ht="27.75" customHeight="1">
      <c r="A3" s="7">
        <v>1</v>
      </c>
      <c r="B3" s="8" t="str">
        <f>"3696202201240935487717"</f>
        <v>3696202201240935487717</v>
      </c>
      <c r="C3" s="9" t="str">
        <f>"朱航"</f>
        <v>朱航</v>
      </c>
      <c r="D3" s="9" t="s">
        <v>6</v>
      </c>
      <c r="E3" s="7"/>
    </row>
    <row r="4" spans="1:5" s="1" customFormat="1" ht="27.75" customHeight="1">
      <c r="A4" s="7">
        <v>2</v>
      </c>
      <c r="B4" s="8" t="str">
        <f>"3696202201241655479755"</f>
        <v>3696202201241655479755</v>
      </c>
      <c r="C4" s="9" t="str">
        <f>"林倩羽"</f>
        <v>林倩羽</v>
      </c>
      <c r="D4" s="9" t="s">
        <v>6</v>
      </c>
      <c r="E4" s="7"/>
    </row>
    <row r="5" spans="1:5" s="1" customFormat="1" ht="27.75" customHeight="1">
      <c r="A5" s="7">
        <v>3</v>
      </c>
      <c r="B5" s="8" t="str">
        <f>"3696202201220809215384"</f>
        <v>3696202201220809215384</v>
      </c>
      <c r="C5" s="9" t="str">
        <f>"卓雪情"</f>
        <v>卓雪情</v>
      </c>
      <c r="D5" s="9" t="s">
        <v>6</v>
      </c>
      <c r="E5" s="7"/>
    </row>
    <row r="6" spans="1:5" s="1" customFormat="1" ht="27.75" customHeight="1">
      <c r="A6" s="7">
        <v>4</v>
      </c>
      <c r="B6" s="8" t="str">
        <f>"3696202201241011137974"</f>
        <v>3696202201241011137974</v>
      </c>
      <c r="C6" s="9" t="str">
        <f>"黄鹊颖"</f>
        <v>黄鹊颖</v>
      </c>
      <c r="D6" s="9" t="s">
        <v>6</v>
      </c>
      <c r="E6" s="7"/>
    </row>
    <row r="7" spans="1:5" s="1" customFormat="1" ht="27.75" customHeight="1">
      <c r="A7" s="7">
        <v>5</v>
      </c>
      <c r="B7" s="8" t="str">
        <f>"36962022012421433310494"</f>
        <v>36962022012421433310494</v>
      </c>
      <c r="C7" s="9" t="str">
        <f>"陈巧灵"</f>
        <v>陈巧灵</v>
      </c>
      <c r="D7" s="9" t="s">
        <v>6</v>
      </c>
      <c r="E7" s="7"/>
    </row>
    <row r="8" spans="1:5" s="1" customFormat="1" ht="27.75" customHeight="1">
      <c r="A8" s="7">
        <v>6</v>
      </c>
      <c r="B8" s="8" t="str">
        <f>"36962022012708351014596"</f>
        <v>36962022012708351014596</v>
      </c>
      <c r="C8" s="9" t="str">
        <f>"李水琴"</f>
        <v>李水琴</v>
      </c>
      <c r="D8" s="9" t="s">
        <v>6</v>
      </c>
      <c r="E8" s="7"/>
    </row>
    <row r="9" spans="1:5" s="1" customFormat="1" ht="27.75" customHeight="1">
      <c r="A9" s="7">
        <v>7</v>
      </c>
      <c r="B9" s="8" t="str">
        <f>"3696202201221026225648"</f>
        <v>3696202201221026225648</v>
      </c>
      <c r="C9" s="9" t="str">
        <f>"林珠"</f>
        <v>林珠</v>
      </c>
      <c r="D9" s="9" t="s">
        <v>6</v>
      </c>
      <c r="E9" s="7"/>
    </row>
    <row r="10" spans="1:5" s="1" customFormat="1" ht="27.75" customHeight="1">
      <c r="A10" s="7">
        <v>8</v>
      </c>
      <c r="B10" s="8" t="str">
        <f>"3696202201221031005658"</f>
        <v>3696202201221031005658</v>
      </c>
      <c r="C10" s="9" t="str">
        <f>"王鹏飞"</f>
        <v>王鹏飞</v>
      </c>
      <c r="D10" s="9" t="s">
        <v>6</v>
      </c>
      <c r="E10" s="7"/>
    </row>
    <row r="11" spans="1:5" s="1" customFormat="1" ht="27.75" customHeight="1">
      <c r="A11" s="7">
        <v>9</v>
      </c>
      <c r="B11" s="8" t="str">
        <f>"36962022012421572210518"</f>
        <v>36962022012421572210518</v>
      </c>
      <c r="C11" s="9" t="str">
        <f>"陈佳颖"</f>
        <v>陈佳颖</v>
      </c>
      <c r="D11" s="9" t="s">
        <v>6</v>
      </c>
      <c r="E11" s="7"/>
    </row>
    <row r="12" spans="1:5" s="1" customFormat="1" ht="27.75" customHeight="1">
      <c r="A12" s="7">
        <v>10</v>
      </c>
      <c r="B12" s="8" t="str">
        <f>"3696202201221126295782"</f>
        <v>3696202201221126295782</v>
      </c>
      <c r="C12" s="9" t="str">
        <f>"王初乾"</f>
        <v>王初乾</v>
      </c>
      <c r="D12" s="9" t="s">
        <v>6</v>
      </c>
      <c r="E12" s="7"/>
    </row>
    <row r="13" spans="1:5" s="1" customFormat="1" ht="27.75" customHeight="1">
      <c r="A13" s="7">
        <v>11</v>
      </c>
      <c r="B13" s="8" t="str">
        <f>"3696202201231114156683"</f>
        <v>3696202201231114156683</v>
      </c>
      <c r="C13" s="9" t="str">
        <f>"陈颖辉"</f>
        <v>陈颖辉</v>
      </c>
      <c r="D13" s="9" t="s">
        <v>6</v>
      </c>
      <c r="E13" s="7"/>
    </row>
    <row r="14" spans="1:5" s="1" customFormat="1" ht="27.75" customHeight="1">
      <c r="A14" s="7">
        <v>12</v>
      </c>
      <c r="B14" s="8" t="str">
        <f>"36962022012514554011703"</f>
        <v>36962022012514554011703</v>
      </c>
      <c r="C14" s="9" t="str">
        <f>"林秋景"</f>
        <v>林秋景</v>
      </c>
      <c r="D14" s="9" t="s">
        <v>6</v>
      </c>
      <c r="E14" s="7"/>
    </row>
    <row r="15" spans="1:5" s="1" customFormat="1" ht="27.75" customHeight="1">
      <c r="A15" s="7">
        <v>13</v>
      </c>
      <c r="B15" s="8" t="str">
        <f>"36962022012519274012317"</f>
        <v>36962022012519274012317</v>
      </c>
      <c r="C15" s="9" t="str">
        <f>"王儒刚"</f>
        <v>王儒刚</v>
      </c>
      <c r="D15" s="9" t="s">
        <v>6</v>
      </c>
      <c r="E15" s="7"/>
    </row>
    <row r="16" spans="1:5" s="1" customFormat="1" ht="27.75" customHeight="1">
      <c r="A16" s="7">
        <v>14</v>
      </c>
      <c r="B16" s="8" t="str">
        <f>"36962022012608472012900"</f>
        <v>36962022012608472012900</v>
      </c>
      <c r="C16" s="9" t="str">
        <f>"高晓玉"</f>
        <v>高晓玉</v>
      </c>
      <c r="D16" s="9" t="s">
        <v>6</v>
      </c>
      <c r="E16" s="7"/>
    </row>
    <row r="17" spans="1:5" s="1" customFormat="1" ht="27.75" customHeight="1">
      <c r="A17" s="7">
        <v>15</v>
      </c>
      <c r="B17" s="8" t="str">
        <f>"36962022012710562214760"</f>
        <v>36962022012710562214760</v>
      </c>
      <c r="C17" s="9" t="str">
        <f>"刘灿"</f>
        <v>刘灿</v>
      </c>
      <c r="D17" s="9" t="s">
        <v>6</v>
      </c>
      <c r="E17" s="7"/>
    </row>
    <row r="18" spans="1:5" s="1" customFormat="1" ht="27.75" customHeight="1">
      <c r="A18" s="7">
        <v>16</v>
      </c>
      <c r="B18" s="8" t="str">
        <f>"36962022012723061515516"</f>
        <v>36962022012723061515516</v>
      </c>
      <c r="C18" s="9" t="str">
        <f>"张琳"</f>
        <v>张琳</v>
      </c>
      <c r="D18" s="9" t="s">
        <v>6</v>
      </c>
      <c r="E18" s="7"/>
    </row>
    <row r="19" spans="1:5" s="1" customFormat="1" ht="27.75" customHeight="1">
      <c r="A19" s="7">
        <v>17</v>
      </c>
      <c r="B19" s="8" t="str">
        <f>"3696202201232342327206"</f>
        <v>3696202201232342327206</v>
      </c>
      <c r="C19" s="9" t="str">
        <f>"王丽美"</f>
        <v>王丽美</v>
      </c>
      <c r="D19" s="9" t="s">
        <v>6</v>
      </c>
      <c r="E19" s="7"/>
    </row>
    <row r="20" spans="1:5" s="1" customFormat="1" ht="27.75" customHeight="1">
      <c r="A20" s="7">
        <v>18</v>
      </c>
      <c r="B20" s="8" t="str">
        <f>"3696202201241451439278"</f>
        <v>3696202201241451439278</v>
      </c>
      <c r="C20" s="9" t="str">
        <f>"蓝畅"</f>
        <v>蓝畅</v>
      </c>
      <c r="D20" s="9" t="s">
        <v>6</v>
      </c>
      <c r="E20" s="7"/>
    </row>
    <row r="21" spans="1:5" s="1" customFormat="1" ht="27.75" customHeight="1">
      <c r="A21" s="7">
        <v>19</v>
      </c>
      <c r="B21" s="8" t="str">
        <f>"36962022012615385114074"</f>
        <v>36962022012615385114074</v>
      </c>
      <c r="C21" s="9" t="str">
        <f>"蔡燕群"</f>
        <v>蔡燕群</v>
      </c>
      <c r="D21" s="9" t="s">
        <v>6</v>
      </c>
      <c r="E21" s="7"/>
    </row>
    <row r="22" spans="1:5" s="1" customFormat="1" ht="27.75" customHeight="1">
      <c r="A22" s="7">
        <v>20</v>
      </c>
      <c r="B22" s="8" t="str">
        <f>"36962022012808203815606"</f>
        <v>36962022012808203815606</v>
      </c>
      <c r="C22" s="9" t="str">
        <f>"胡小花"</f>
        <v>胡小花</v>
      </c>
      <c r="D22" s="9" t="s">
        <v>6</v>
      </c>
      <c r="E22" s="7"/>
    </row>
    <row r="23" spans="1:5" s="1" customFormat="1" ht="27.75" customHeight="1">
      <c r="A23" s="7">
        <v>21</v>
      </c>
      <c r="B23" s="8" t="str">
        <f>"3696202201222136386459"</f>
        <v>3696202201222136386459</v>
      </c>
      <c r="C23" s="9" t="str">
        <f>"杨许娣"</f>
        <v>杨许娣</v>
      </c>
      <c r="D23" s="9" t="s">
        <v>6</v>
      </c>
      <c r="E23" s="7"/>
    </row>
    <row r="24" spans="1:5" s="1" customFormat="1" ht="27.75" customHeight="1">
      <c r="A24" s="7">
        <v>22</v>
      </c>
      <c r="B24" s="8" t="str">
        <f>"3696202201222255356522"</f>
        <v>3696202201222255356522</v>
      </c>
      <c r="C24" s="9" t="str">
        <f>"王武鹏"</f>
        <v>王武鹏</v>
      </c>
      <c r="D24" s="9" t="s">
        <v>6</v>
      </c>
      <c r="E24" s="7"/>
    </row>
    <row r="25" spans="1:5" s="1" customFormat="1" ht="27.75" customHeight="1">
      <c r="A25" s="7">
        <v>23</v>
      </c>
      <c r="B25" s="8" t="str">
        <f>"3696202201240845467398"</f>
        <v>3696202201240845467398</v>
      </c>
      <c r="C25" s="9" t="str">
        <f>"陈旺"</f>
        <v>陈旺</v>
      </c>
      <c r="D25" s="9" t="s">
        <v>6</v>
      </c>
      <c r="E25" s="7"/>
    </row>
    <row r="26" spans="1:5" s="1" customFormat="1" ht="27.75" customHeight="1">
      <c r="A26" s="7">
        <v>24</v>
      </c>
      <c r="B26" s="8" t="str">
        <f>"36962022012611180113364"</f>
        <v>36962022012611180113364</v>
      </c>
      <c r="C26" s="9" t="str">
        <f>"陈广立"</f>
        <v>陈广立</v>
      </c>
      <c r="D26" s="9" t="s">
        <v>6</v>
      </c>
      <c r="E26" s="7"/>
    </row>
    <row r="27" spans="1:5" s="1" customFormat="1" ht="27.75" customHeight="1">
      <c r="A27" s="7">
        <v>25</v>
      </c>
      <c r="B27" s="8" t="str">
        <f>"36962022012811303115817"</f>
        <v>36962022012811303115817</v>
      </c>
      <c r="C27" s="9" t="str">
        <f>"关万琦"</f>
        <v>关万琦</v>
      </c>
      <c r="D27" s="9" t="s">
        <v>6</v>
      </c>
      <c r="E27" s="7"/>
    </row>
    <row r="28" spans="1:5" s="1" customFormat="1" ht="27.75" customHeight="1">
      <c r="A28" s="7">
        <v>26</v>
      </c>
      <c r="B28" s="8" t="str">
        <f>"3696202201231430266842"</f>
        <v>3696202201231430266842</v>
      </c>
      <c r="C28" s="9" t="str">
        <f>"黄晓慧"</f>
        <v>黄晓慧</v>
      </c>
      <c r="D28" s="9" t="s">
        <v>6</v>
      </c>
      <c r="E28" s="7"/>
    </row>
    <row r="29" spans="1:5" s="1" customFormat="1" ht="27.75" customHeight="1">
      <c r="A29" s="7">
        <v>27</v>
      </c>
      <c r="B29" s="8" t="str">
        <f>"36962022012419314110156"</f>
        <v>36962022012419314110156</v>
      </c>
      <c r="C29" s="9" t="str">
        <f>"王升阳"</f>
        <v>王升阳</v>
      </c>
      <c r="D29" s="9" t="s">
        <v>6</v>
      </c>
      <c r="E29" s="7"/>
    </row>
    <row r="30" spans="1:5" s="1" customFormat="1" ht="27.75" customHeight="1">
      <c r="A30" s="7">
        <v>28</v>
      </c>
      <c r="B30" s="8" t="str">
        <f>"36962022012611023013315"</f>
        <v>36962022012611023013315</v>
      </c>
      <c r="C30" s="9" t="str">
        <f>"黄保教"</f>
        <v>黄保教</v>
      </c>
      <c r="D30" s="9" t="s">
        <v>6</v>
      </c>
      <c r="E30" s="7"/>
    </row>
    <row r="31" spans="1:5" s="1" customFormat="1" ht="27.75" customHeight="1">
      <c r="A31" s="7">
        <v>29</v>
      </c>
      <c r="B31" s="8" t="str">
        <f>"36962022012810050415700"</f>
        <v>36962022012810050415700</v>
      </c>
      <c r="C31" s="9" t="str">
        <f>"杨珊珊"</f>
        <v>杨珊珊</v>
      </c>
      <c r="D31" s="9" t="s">
        <v>6</v>
      </c>
      <c r="E31" s="7"/>
    </row>
    <row r="32" spans="1:5" s="1" customFormat="1" ht="27.75" customHeight="1">
      <c r="A32" s="7">
        <v>30</v>
      </c>
      <c r="B32" s="8" t="str">
        <f>"3696202201240923007619"</f>
        <v>3696202201240923007619</v>
      </c>
      <c r="C32" s="9" t="str">
        <f>"符邦鹏"</f>
        <v>符邦鹏</v>
      </c>
      <c r="D32" s="9" t="s">
        <v>6</v>
      </c>
      <c r="E32" s="7"/>
    </row>
    <row r="33" spans="1:5" s="1" customFormat="1" ht="27.75" customHeight="1">
      <c r="A33" s="7">
        <v>31</v>
      </c>
      <c r="B33" s="8" t="str">
        <f>"3696202201240945047793"</f>
        <v>3696202201240945047793</v>
      </c>
      <c r="C33" s="9" t="str">
        <f>"符谙潇"</f>
        <v>符谙潇</v>
      </c>
      <c r="D33" s="9" t="s">
        <v>6</v>
      </c>
      <c r="E33" s="7"/>
    </row>
    <row r="34" spans="1:5" s="1" customFormat="1" ht="27.75" customHeight="1">
      <c r="A34" s="7">
        <v>32</v>
      </c>
      <c r="B34" s="8" t="str">
        <f>"36962022012520123612388"</f>
        <v>36962022012520123612388</v>
      </c>
      <c r="C34" s="9" t="str">
        <f>"殷繁琳"</f>
        <v>殷繁琳</v>
      </c>
      <c r="D34" s="9" t="s">
        <v>6</v>
      </c>
      <c r="E34" s="7"/>
    </row>
    <row r="35" spans="1:5" s="1" customFormat="1" ht="27.75" customHeight="1">
      <c r="A35" s="7">
        <v>33</v>
      </c>
      <c r="B35" s="8" t="str">
        <f>"36962022012719120415276"</f>
        <v>36962022012719120415276</v>
      </c>
      <c r="C35" s="9" t="str">
        <f>"杨加航"</f>
        <v>杨加航</v>
      </c>
      <c r="D35" s="9" t="s">
        <v>6</v>
      </c>
      <c r="E35" s="7"/>
    </row>
    <row r="36" spans="1:5" s="1" customFormat="1" ht="27.75" customHeight="1">
      <c r="A36" s="7">
        <v>34</v>
      </c>
      <c r="B36" s="8" t="str">
        <f>"36962022012808325515614"</f>
        <v>36962022012808325515614</v>
      </c>
      <c r="C36" s="9" t="str">
        <f>"周玲"</f>
        <v>周玲</v>
      </c>
      <c r="D36" s="9" t="s">
        <v>6</v>
      </c>
      <c r="E36" s="7"/>
    </row>
    <row r="37" spans="1:5" s="1" customFormat="1" ht="27.75" customHeight="1">
      <c r="A37" s="7">
        <v>35</v>
      </c>
      <c r="B37" s="8" t="str">
        <f>"3696202201232048387087"</f>
        <v>3696202201232048387087</v>
      </c>
      <c r="C37" s="9" t="str">
        <f>"蒋翠梅"</f>
        <v>蒋翠梅</v>
      </c>
      <c r="D37" s="9" t="s">
        <v>6</v>
      </c>
      <c r="E37" s="7"/>
    </row>
    <row r="38" spans="1:5" s="1" customFormat="1" ht="27.75" customHeight="1">
      <c r="A38" s="7">
        <v>36</v>
      </c>
      <c r="B38" s="8" t="str">
        <f>"3696202201241153438650"</f>
        <v>3696202201241153438650</v>
      </c>
      <c r="C38" s="9" t="str">
        <f>"高小花"</f>
        <v>高小花</v>
      </c>
      <c r="D38" s="9" t="s">
        <v>6</v>
      </c>
      <c r="E38" s="7"/>
    </row>
    <row r="39" spans="1:5" s="1" customFormat="1" ht="27.75" customHeight="1">
      <c r="A39" s="7">
        <v>37</v>
      </c>
      <c r="B39" s="8" t="str">
        <f>"3696202201241458199309"</f>
        <v>3696202201241458199309</v>
      </c>
      <c r="C39" s="9" t="str">
        <f>"黄鹊霖"</f>
        <v>黄鹊霖</v>
      </c>
      <c r="D39" s="9" t="s">
        <v>6</v>
      </c>
      <c r="E39" s="7"/>
    </row>
    <row r="40" spans="1:5" s="1" customFormat="1" ht="27.75" customHeight="1">
      <c r="A40" s="7">
        <v>38</v>
      </c>
      <c r="B40" s="8" t="str">
        <f>"3696202201241653549750"</f>
        <v>3696202201241653549750</v>
      </c>
      <c r="C40" s="9" t="str">
        <f>"王秀伟"</f>
        <v>王秀伟</v>
      </c>
      <c r="D40" s="9" t="s">
        <v>6</v>
      </c>
      <c r="E40" s="7"/>
    </row>
    <row r="41" spans="1:5" s="1" customFormat="1" ht="27.75" customHeight="1">
      <c r="A41" s="7">
        <v>39</v>
      </c>
      <c r="B41" s="8" t="str">
        <f>"36962022012615454814099"</f>
        <v>36962022012615454814099</v>
      </c>
      <c r="C41" s="9" t="str">
        <f>"符虹"</f>
        <v>符虹</v>
      </c>
      <c r="D41" s="9" t="s">
        <v>6</v>
      </c>
      <c r="E41" s="7"/>
    </row>
    <row r="42" spans="1:5" s="1" customFormat="1" ht="27.75" customHeight="1">
      <c r="A42" s="7">
        <v>40</v>
      </c>
      <c r="B42" s="8" t="str">
        <f>"3696202201221025045641"</f>
        <v>3696202201221025045641</v>
      </c>
      <c r="C42" s="9" t="str">
        <f>"许宁"</f>
        <v>许宁</v>
      </c>
      <c r="D42" s="9" t="s">
        <v>6</v>
      </c>
      <c r="E42" s="7"/>
    </row>
    <row r="43" spans="1:5" s="1" customFormat="1" ht="27.75" customHeight="1">
      <c r="A43" s="7">
        <v>41</v>
      </c>
      <c r="B43" s="8" t="str">
        <f>"3696202201221036285673"</f>
        <v>3696202201221036285673</v>
      </c>
      <c r="C43" s="9" t="str">
        <f>"许文静"</f>
        <v>许文静</v>
      </c>
      <c r="D43" s="9" t="s">
        <v>6</v>
      </c>
      <c r="E43" s="7"/>
    </row>
    <row r="44" spans="1:5" s="1" customFormat="1" ht="27.75" customHeight="1">
      <c r="A44" s="7">
        <v>42</v>
      </c>
      <c r="B44" s="8" t="str">
        <f>"3696202201240856227449"</f>
        <v>3696202201240856227449</v>
      </c>
      <c r="C44" s="9" t="str">
        <f>"陈文霞"</f>
        <v>陈文霞</v>
      </c>
      <c r="D44" s="9" t="s">
        <v>6</v>
      </c>
      <c r="E44" s="7"/>
    </row>
    <row r="45" spans="1:5" s="1" customFormat="1" ht="27.75" customHeight="1">
      <c r="A45" s="7">
        <v>43</v>
      </c>
      <c r="B45" s="8" t="str">
        <f>"3696202201241538509479"</f>
        <v>3696202201241538509479</v>
      </c>
      <c r="C45" s="9" t="str">
        <f>"曾祥集"</f>
        <v>曾祥集</v>
      </c>
      <c r="D45" s="9" t="s">
        <v>6</v>
      </c>
      <c r="E45" s="7"/>
    </row>
    <row r="46" spans="1:5" s="1" customFormat="1" ht="27.75" customHeight="1">
      <c r="A46" s="7">
        <v>44</v>
      </c>
      <c r="B46" s="8" t="str">
        <f>"36962022012510175611062"</f>
        <v>36962022012510175611062</v>
      </c>
      <c r="C46" s="9" t="str">
        <f>"周妹"</f>
        <v>周妹</v>
      </c>
      <c r="D46" s="9" t="s">
        <v>6</v>
      </c>
      <c r="E46" s="7"/>
    </row>
    <row r="47" spans="1:10" s="1" customFormat="1" ht="27.75" customHeight="1">
      <c r="A47" s="7">
        <v>45</v>
      </c>
      <c r="B47" s="8" t="str">
        <f>"36962022012522262112641"</f>
        <v>36962022012522262112641</v>
      </c>
      <c r="C47" s="9" t="str">
        <f>"陈江华"</f>
        <v>陈江华</v>
      </c>
      <c r="D47" s="9" t="s">
        <v>6</v>
      </c>
      <c r="E47" s="7"/>
      <c r="J47" s="15"/>
    </row>
    <row r="48" spans="1:5" s="1" customFormat="1" ht="27.75" customHeight="1">
      <c r="A48" s="7">
        <v>46</v>
      </c>
      <c r="B48" s="8" t="str">
        <f>"3696202201232033137073"</f>
        <v>3696202201232033137073</v>
      </c>
      <c r="C48" s="9" t="str">
        <f>"邓颖"</f>
        <v>邓颖</v>
      </c>
      <c r="D48" s="9" t="s">
        <v>6</v>
      </c>
      <c r="E48" s="7"/>
    </row>
    <row r="49" spans="1:5" s="1" customFormat="1" ht="27.75" customHeight="1">
      <c r="A49" s="7">
        <v>47</v>
      </c>
      <c r="B49" s="8" t="str">
        <f>"3696202201240819557291"</f>
        <v>3696202201240819557291</v>
      </c>
      <c r="C49" s="9" t="str">
        <f>"张文凭"</f>
        <v>张文凭</v>
      </c>
      <c r="D49" s="9" t="s">
        <v>6</v>
      </c>
      <c r="E49" s="7"/>
    </row>
    <row r="50" spans="1:5" s="1" customFormat="1" ht="27.75" customHeight="1">
      <c r="A50" s="7">
        <v>48</v>
      </c>
      <c r="B50" s="8" t="str">
        <f>"36962022012714501514984"</f>
        <v>36962022012714501514984</v>
      </c>
      <c r="C50" s="9" t="str">
        <f>"王叶蕾"</f>
        <v>王叶蕾</v>
      </c>
      <c r="D50" s="9" t="s">
        <v>6</v>
      </c>
      <c r="E50" s="7"/>
    </row>
    <row r="51" spans="1:5" s="1" customFormat="1" ht="27.75" customHeight="1">
      <c r="A51" s="7">
        <v>49</v>
      </c>
      <c r="B51" s="8" t="str">
        <f>"3696202201221616326173"</f>
        <v>3696202201221616326173</v>
      </c>
      <c r="C51" s="9" t="str">
        <f>"李开平"</f>
        <v>李开平</v>
      </c>
      <c r="D51" s="9" t="s">
        <v>6</v>
      </c>
      <c r="E51" s="7"/>
    </row>
    <row r="52" spans="1:5" s="1" customFormat="1" ht="27.75" customHeight="1">
      <c r="A52" s="7">
        <v>50</v>
      </c>
      <c r="B52" s="8" t="str">
        <f>"36962022012421391110486"</f>
        <v>36962022012421391110486</v>
      </c>
      <c r="C52" s="9" t="str">
        <f>"王积英"</f>
        <v>王积英</v>
      </c>
      <c r="D52" s="9" t="s">
        <v>6</v>
      </c>
      <c r="E52" s="7"/>
    </row>
    <row r="53" spans="1:5" s="1" customFormat="1" ht="27.75" customHeight="1">
      <c r="A53" s="7">
        <v>51</v>
      </c>
      <c r="B53" s="8" t="str">
        <f>"36962022012616231914220"</f>
        <v>36962022012616231914220</v>
      </c>
      <c r="C53" s="9" t="str">
        <f>"李顺妃"</f>
        <v>李顺妃</v>
      </c>
      <c r="D53" s="9" t="s">
        <v>6</v>
      </c>
      <c r="E53" s="7"/>
    </row>
    <row r="54" spans="1:5" s="1" customFormat="1" ht="27.75" customHeight="1">
      <c r="A54" s="7">
        <v>52</v>
      </c>
      <c r="B54" s="8" t="str">
        <f>"36962022012808561115640"</f>
        <v>36962022012808561115640</v>
      </c>
      <c r="C54" s="9" t="str">
        <f>"吴茵"</f>
        <v>吴茵</v>
      </c>
      <c r="D54" s="9" t="s">
        <v>6</v>
      </c>
      <c r="E54" s="7"/>
    </row>
    <row r="55" spans="1:5" s="1" customFormat="1" ht="27.75" customHeight="1">
      <c r="A55" s="7">
        <v>53</v>
      </c>
      <c r="B55" s="8" t="str">
        <f>"3696202201231244236766"</f>
        <v>3696202201231244236766</v>
      </c>
      <c r="C55" s="9" t="str">
        <f>"黄学芳"</f>
        <v>黄学芳</v>
      </c>
      <c r="D55" s="9" t="s">
        <v>6</v>
      </c>
      <c r="E55" s="7"/>
    </row>
    <row r="56" spans="1:5" s="1" customFormat="1" ht="27.75" customHeight="1">
      <c r="A56" s="7">
        <v>54</v>
      </c>
      <c r="B56" s="8" t="str">
        <f>"3696202201241523499419"</f>
        <v>3696202201241523499419</v>
      </c>
      <c r="C56" s="9" t="str">
        <f>"郑佳佳"</f>
        <v>郑佳佳</v>
      </c>
      <c r="D56" s="9" t="s">
        <v>6</v>
      </c>
      <c r="E56" s="7"/>
    </row>
    <row r="57" spans="1:5" s="1" customFormat="1" ht="27.75" customHeight="1">
      <c r="A57" s="7">
        <v>55</v>
      </c>
      <c r="B57" s="10" t="str">
        <f>"3696202201231609276909"</f>
        <v>3696202201231609276909</v>
      </c>
      <c r="C57" s="9" t="str">
        <f>"周春晖"</f>
        <v>周春晖</v>
      </c>
      <c r="D57" s="9" t="s">
        <v>6</v>
      </c>
      <c r="E57" s="7"/>
    </row>
    <row r="58" spans="1:5" s="1" customFormat="1" ht="27.75" customHeight="1">
      <c r="A58" s="7">
        <v>56</v>
      </c>
      <c r="B58" s="10" t="str">
        <f>"3696202201240921447611"</f>
        <v>3696202201240921447611</v>
      </c>
      <c r="C58" s="11" t="str">
        <f>"李章辉"</f>
        <v>李章辉</v>
      </c>
      <c r="D58" s="9" t="s">
        <v>6</v>
      </c>
      <c r="E58" s="7"/>
    </row>
    <row r="59" spans="1:5" s="1" customFormat="1" ht="27.75" customHeight="1">
      <c r="A59" s="7">
        <v>57</v>
      </c>
      <c r="B59" s="10" t="str">
        <f>"36962022012610175413162"</f>
        <v>36962022012610175413162</v>
      </c>
      <c r="C59" s="11" t="str">
        <f>"唐毅"</f>
        <v>唐毅</v>
      </c>
      <c r="D59" s="9" t="s">
        <v>6</v>
      </c>
      <c r="E59" s="7"/>
    </row>
    <row r="60" spans="1:5" s="1" customFormat="1" ht="27.75" customHeight="1">
      <c r="A60" s="7">
        <v>58</v>
      </c>
      <c r="B60" s="10" t="str">
        <f>"3696202201220827365393"</f>
        <v>3696202201220827365393</v>
      </c>
      <c r="C60" s="9" t="str">
        <f>"田立志"</f>
        <v>田立志</v>
      </c>
      <c r="D60" s="12" t="s">
        <v>6</v>
      </c>
      <c r="E60" s="7"/>
    </row>
    <row r="61" spans="1:5" ht="27.75" customHeight="1">
      <c r="A61" s="7">
        <v>59</v>
      </c>
      <c r="B61" s="13" t="s">
        <v>7</v>
      </c>
      <c r="C61" s="13" t="s">
        <v>8</v>
      </c>
      <c r="D61" s="9" t="s">
        <v>6</v>
      </c>
      <c r="E61" s="14"/>
    </row>
    <row r="62" spans="1:5" ht="27.75" customHeight="1">
      <c r="A62" s="7">
        <v>60</v>
      </c>
      <c r="B62" s="13" t="s">
        <v>9</v>
      </c>
      <c r="C62" s="13" t="s">
        <v>10</v>
      </c>
      <c r="D62" s="9" t="s">
        <v>6</v>
      </c>
      <c r="E62" s="14"/>
    </row>
    <row r="63" spans="1:5" ht="27.75" customHeight="1">
      <c r="A63" s="7">
        <v>61</v>
      </c>
      <c r="B63" s="14" t="s">
        <v>11</v>
      </c>
      <c r="C63" s="14" t="s">
        <v>12</v>
      </c>
      <c r="D63" s="14" t="s">
        <v>6</v>
      </c>
      <c r="E63" s="14" t="s">
        <v>13</v>
      </c>
    </row>
    <row r="64" spans="1:5" ht="27.75" customHeight="1">
      <c r="A64" s="7">
        <v>62</v>
      </c>
      <c r="B64" s="13" t="s">
        <v>14</v>
      </c>
      <c r="C64" s="13" t="s">
        <v>15</v>
      </c>
      <c r="D64" s="13" t="s">
        <v>6</v>
      </c>
      <c r="E64" s="14"/>
    </row>
    <row r="65" spans="1:5" ht="27.75" customHeight="1">
      <c r="A65" s="7">
        <v>63</v>
      </c>
      <c r="B65" s="13" t="s">
        <v>16</v>
      </c>
      <c r="C65" s="13" t="s">
        <v>17</v>
      </c>
      <c r="D65" s="13" t="s">
        <v>6</v>
      </c>
      <c r="E65" s="14"/>
    </row>
    <row r="66" spans="1:5" ht="27.75" customHeight="1">
      <c r="A66" s="7">
        <v>64</v>
      </c>
      <c r="B66" s="13" t="s">
        <v>18</v>
      </c>
      <c r="C66" s="13" t="s">
        <v>19</v>
      </c>
      <c r="D66" s="13" t="s">
        <v>6</v>
      </c>
      <c r="E66" s="14"/>
    </row>
    <row r="67" spans="1:5" ht="27.75" customHeight="1">
      <c r="A67" s="7">
        <v>65</v>
      </c>
      <c r="B67" s="13" t="s">
        <v>20</v>
      </c>
      <c r="C67" s="13" t="s">
        <v>21</v>
      </c>
      <c r="D67" s="13" t="s">
        <v>6</v>
      </c>
      <c r="E67" s="14"/>
    </row>
    <row r="68" spans="1:5" ht="27.75" customHeight="1">
      <c r="A68" s="7">
        <v>66</v>
      </c>
      <c r="B68" s="13" t="s">
        <v>22</v>
      </c>
      <c r="C68" s="13" t="s">
        <v>23</v>
      </c>
      <c r="D68" s="13" t="s">
        <v>6</v>
      </c>
      <c r="E68" s="14"/>
    </row>
    <row r="69" spans="1:5" ht="27.75" customHeight="1">
      <c r="A69" s="7">
        <v>67</v>
      </c>
      <c r="B69" s="13" t="s">
        <v>24</v>
      </c>
      <c r="C69" s="13" t="s">
        <v>25</v>
      </c>
      <c r="D69" s="13" t="s">
        <v>6</v>
      </c>
      <c r="E69" s="14"/>
    </row>
    <row r="70" spans="1:5" ht="27.75" customHeight="1">
      <c r="A70" s="7">
        <v>68</v>
      </c>
      <c r="B70" s="13" t="s">
        <v>26</v>
      </c>
      <c r="C70" s="13" t="s">
        <v>27</v>
      </c>
      <c r="D70" s="13" t="s">
        <v>6</v>
      </c>
      <c r="E70" s="14"/>
    </row>
    <row r="71" spans="1:5" ht="27.75" customHeight="1">
      <c r="A71" s="7">
        <v>69</v>
      </c>
      <c r="B71" s="13" t="s">
        <v>28</v>
      </c>
      <c r="C71" s="13" t="s">
        <v>29</v>
      </c>
      <c r="D71" s="13" t="s">
        <v>6</v>
      </c>
      <c r="E71" s="14"/>
    </row>
    <row r="72" spans="1:5" ht="27.75" customHeight="1">
      <c r="A72" s="7">
        <v>70</v>
      </c>
      <c r="B72" s="14" t="s">
        <v>30</v>
      </c>
      <c r="C72" s="14" t="s">
        <v>31</v>
      </c>
      <c r="D72" s="14" t="s">
        <v>6</v>
      </c>
      <c r="E72" s="14" t="s">
        <v>13</v>
      </c>
    </row>
    <row r="73" spans="1:5" ht="27.75" customHeight="1">
      <c r="A73" s="7">
        <v>71</v>
      </c>
      <c r="B73" s="14" t="s">
        <v>32</v>
      </c>
      <c r="C73" s="14" t="s">
        <v>33</v>
      </c>
      <c r="D73" s="14" t="s">
        <v>6</v>
      </c>
      <c r="E73" s="14"/>
    </row>
    <row r="74" spans="1:5" ht="27.75" customHeight="1">
      <c r="A74" s="7">
        <v>72</v>
      </c>
      <c r="B74" s="13" t="s">
        <v>34</v>
      </c>
      <c r="C74" s="13" t="s">
        <v>35</v>
      </c>
      <c r="D74" s="14" t="s">
        <v>6</v>
      </c>
      <c r="E74" s="14"/>
    </row>
    <row r="75" spans="1:5" ht="27.75" customHeight="1">
      <c r="A75" s="7">
        <v>73</v>
      </c>
      <c r="B75" s="14" t="s">
        <v>36</v>
      </c>
      <c r="C75" s="14" t="s">
        <v>37</v>
      </c>
      <c r="D75" s="14" t="s">
        <v>6</v>
      </c>
      <c r="E75" s="14" t="s">
        <v>13</v>
      </c>
    </row>
    <row r="76" spans="1:5" ht="27.75" customHeight="1">
      <c r="A76" s="7">
        <v>74</v>
      </c>
      <c r="B76" s="13" t="s">
        <v>38</v>
      </c>
      <c r="C76" s="13" t="s">
        <v>39</v>
      </c>
      <c r="D76" s="14" t="s">
        <v>6</v>
      </c>
      <c r="E76" s="14"/>
    </row>
    <row r="77" spans="1:5" ht="27.75" customHeight="1">
      <c r="A77" s="7">
        <v>75</v>
      </c>
      <c r="B77" s="13" t="s">
        <v>40</v>
      </c>
      <c r="C77" s="13" t="s">
        <v>41</v>
      </c>
      <c r="D77" s="14" t="s">
        <v>6</v>
      </c>
      <c r="E77" s="14"/>
    </row>
    <row r="78" spans="1:5" ht="27.75" customHeight="1">
      <c r="A78" s="7">
        <v>76</v>
      </c>
      <c r="B78" s="13" t="s">
        <v>42</v>
      </c>
      <c r="C78" s="13" t="s">
        <v>43</v>
      </c>
      <c r="D78" s="14" t="s">
        <v>6</v>
      </c>
      <c r="E78" s="14"/>
    </row>
    <row r="79" spans="1:5" ht="27.75" customHeight="1">
      <c r="A79" s="7">
        <v>77</v>
      </c>
      <c r="B79" s="13" t="s">
        <v>44</v>
      </c>
      <c r="C79" s="13" t="s">
        <v>45</v>
      </c>
      <c r="D79" s="14" t="s">
        <v>6</v>
      </c>
      <c r="E79" s="14"/>
    </row>
    <row r="80" spans="1:5" ht="27.75" customHeight="1">
      <c r="A80" s="7">
        <v>78</v>
      </c>
      <c r="B80" s="13" t="s">
        <v>46</v>
      </c>
      <c r="C80" s="13" t="s">
        <v>47</v>
      </c>
      <c r="D80" s="14" t="s">
        <v>6</v>
      </c>
      <c r="E80" s="14"/>
    </row>
    <row r="81" spans="1:5" ht="27.75" customHeight="1">
      <c r="A81" s="7">
        <v>79</v>
      </c>
      <c r="B81" s="13" t="s">
        <v>48</v>
      </c>
      <c r="C81" s="13" t="s">
        <v>49</v>
      </c>
      <c r="D81" s="14" t="s">
        <v>6</v>
      </c>
      <c r="E81" s="14"/>
    </row>
    <row r="82" spans="1:5" ht="27.75" customHeight="1">
      <c r="A82" s="7">
        <v>80</v>
      </c>
      <c r="B82" s="13" t="s">
        <v>50</v>
      </c>
      <c r="C82" s="13" t="s">
        <v>51</v>
      </c>
      <c r="D82" s="14" t="s">
        <v>6</v>
      </c>
      <c r="E82" s="14"/>
    </row>
    <row r="83" spans="1:5" ht="27.75" customHeight="1">
      <c r="A83" s="7">
        <v>81</v>
      </c>
      <c r="B83" s="13" t="s">
        <v>52</v>
      </c>
      <c r="C83" s="13" t="s">
        <v>53</v>
      </c>
      <c r="D83" s="14" t="s">
        <v>6</v>
      </c>
      <c r="E83" s="14"/>
    </row>
    <row r="84" spans="1:5" ht="27.75" customHeight="1">
      <c r="A84" s="7">
        <v>82</v>
      </c>
      <c r="B84" s="13" t="s">
        <v>54</v>
      </c>
      <c r="C84" s="13" t="s">
        <v>55</v>
      </c>
      <c r="D84" s="14" t="s">
        <v>6</v>
      </c>
      <c r="E84" s="14"/>
    </row>
    <row r="85" spans="1:5" ht="27.75" customHeight="1">
      <c r="A85" s="7">
        <v>83</v>
      </c>
      <c r="B85" s="13" t="s">
        <v>56</v>
      </c>
      <c r="C85" s="13" t="s">
        <v>57</v>
      </c>
      <c r="D85" s="14" t="s">
        <v>6</v>
      </c>
      <c r="E85" s="14"/>
    </row>
    <row r="86" spans="1:5" ht="27.75" customHeight="1">
      <c r="A86" s="7">
        <v>84</v>
      </c>
      <c r="B86" s="13" t="s">
        <v>58</v>
      </c>
      <c r="C86" s="13" t="s">
        <v>59</v>
      </c>
      <c r="D86" s="14" t="s">
        <v>6</v>
      </c>
      <c r="E86" s="14"/>
    </row>
    <row r="87" spans="1:5" ht="27.75" customHeight="1">
      <c r="A87" s="7">
        <v>85</v>
      </c>
      <c r="B87" s="13" t="s">
        <v>60</v>
      </c>
      <c r="C87" s="13" t="s">
        <v>61</v>
      </c>
      <c r="D87" s="14" t="s">
        <v>6</v>
      </c>
      <c r="E87" s="14"/>
    </row>
    <row r="88" spans="1:5" ht="27.75" customHeight="1">
      <c r="A88" s="7">
        <v>86</v>
      </c>
      <c r="B88" s="13" t="s">
        <v>62</v>
      </c>
      <c r="C88" s="13" t="s">
        <v>63</v>
      </c>
      <c r="D88" s="14" t="s">
        <v>6</v>
      </c>
      <c r="E88" s="14"/>
    </row>
    <row r="89" spans="1:5" ht="27.75" customHeight="1">
      <c r="A89" s="7">
        <v>87</v>
      </c>
      <c r="B89" s="13" t="s">
        <v>64</v>
      </c>
      <c r="C89" s="13" t="s">
        <v>65</v>
      </c>
      <c r="D89" s="14" t="s">
        <v>6</v>
      </c>
      <c r="E89" s="14"/>
    </row>
    <row r="90" spans="1:5" ht="27.75" customHeight="1">
      <c r="A90" s="7">
        <v>88</v>
      </c>
      <c r="B90" s="13" t="s">
        <v>66</v>
      </c>
      <c r="C90" s="13" t="s">
        <v>67</v>
      </c>
      <c r="D90" s="14" t="s">
        <v>6</v>
      </c>
      <c r="E90" s="14"/>
    </row>
    <row r="91" spans="1:5" ht="27.75" customHeight="1">
      <c r="A91" s="7">
        <v>89</v>
      </c>
      <c r="B91" s="13" t="s">
        <v>68</v>
      </c>
      <c r="C91" s="13" t="s">
        <v>69</v>
      </c>
      <c r="D91" s="14" t="s">
        <v>6</v>
      </c>
      <c r="E91" s="14"/>
    </row>
    <row r="92" spans="1:5" ht="27.75" customHeight="1">
      <c r="A92" s="7">
        <v>90</v>
      </c>
      <c r="B92" s="13" t="s">
        <v>70</v>
      </c>
      <c r="C92" s="13" t="s">
        <v>71</v>
      </c>
      <c r="D92" s="14" t="s">
        <v>6</v>
      </c>
      <c r="E92" s="14"/>
    </row>
    <row r="93" spans="1:5" ht="27.75" customHeight="1">
      <c r="A93" s="7">
        <v>91</v>
      </c>
      <c r="B93" s="13" t="s">
        <v>72</v>
      </c>
      <c r="C93" s="13" t="s">
        <v>73</v>
      </c>
      <c r="D93" s="14" t="s">
        <v>6</v>
      </c>
      <c r="E93" s="14"/>
    </row>
    <row r="94" spans="1:5" ht="27.75" customHeight="1">
      <c r="A94" s="7">
        <v>92</v>
      </c>
      <c r="B94" s="13" t="s">
        <v>74</v>
      </c>
      <c r="C94" s="13" t="s">
        <v>75</v>
      </c>
      <c r="D94" s="14" t="s">
        <v>6</v>
      </c>
      <c r="E94" s="14"/>
    </row>
    <row r="95" spans="1:5" ht="27.75" customHeight="1">
      <c r="A95" s="7">
        <v>93</v>
      </c>
      <c r="B95" s="13" t="s">
        <v>76</v>
      </c>
      <c r="C95" s="13" t="s">
        <v>77</v>
      </c>
      <c r="D95" s="13" t="s">
        <v>6</v>
      </c>
      <c r="E95" s="14"/>
    </row>
    <row r="96" spans="1:5" ht="27.75" customHeight="1">
      <c r="A96" s="7">
        <v>94</v>
      </c>
      <c r="B96" s="13" t="s">
        <v>78</v>
      </c>
      <c r="C96" s="13" t="s">
        <v>79</v>
      </c>
      <c r="D96" s="13" t="s">
        <v>6</v>
      </c>
      <c r="E96" s="14"/>
    </row>
    <row r="97" spans="1:5" ht="27.75" customHeight="1">
      <c r="A97" s="7">
        <v>95</v>
      </c>
      <c r="B97" s="13" t="s">
        <v>80</v>
      </c>
      <c r="C97" s="13" t="s">
        <v>81</v>
      </c>
      <c r="D97" s="13" t="s">
        <v>6</v>
      </c>
      <c r="E97" s="14"/>
    </row>
    <row r="98" spans="1:5" ht="27.75" customHeight="1">
      <c r="A98" s="7">
        <v>96</v>
      </c>
      <c r="B98" s="14" t="s">
        <v>82</v>
      </c>
      <c r="C98" s="14" t="s">
        <v>83</v>
      </c>
      <c r="D98" s="13" t="s">
        <v>6</v>
      </c>
      <c r="E98" s="14" t="s">
        <v>13</v>
      </c>
    </row>
    <row r="99" spans="1:5" ht="27.75" customHeight="1">
      <c r="A99" s="7">
        <v>97</v>
      </c>
      <c r="B99" s="20" t="s">
        <v>84</v>
      </c>
      <c r="C99" s="14" t="s">
        <v>85</v>
      </c>
      <c r="D99" s="13" t="s">
        <v>6</v>
      </c>
      <c r="E99" s="14" t="s">
        <v>13</v>
      </c>
    </row>
    <row r="100" spans="1:5" ht="27.75" customHeight="1">
      <c r="A100" s="7">
        <v>98</v>
      </c>
      <c r="B100" s="13" t="s">
        <v>86</v>
      </c>
      <c r="C100" s="13" t="s">
        <v>87</v>
      </c>
      <c r="D100" s="13" t="s">
        <v>6</v>
      </c>
      <c r="E100" s="14"/>
    </row>
    <row r="101" spans="1:5" ht="27.75" customHeight="1">
      <c r="A101" s="7">
        <v>99</v>
      </c>
      <c r="B101" s="13" t="s">
        <v>88</v>
      </c>
      <c r="C101" s="13" t="s">
        <v>89</v>
      </c>
      <c r="D101" s="13" t="s">
        <v>6</v>
      </c>
      <c r="E101" s="14"/>
    </row>
    <row r="102" spans="1:5" ht="27.75" customHeight="1">
      <c r="A102" s="7">
        <v>100</v>
      </c>
      <c r="B102" s="13" t="s">
        <v>90</v>
      </c>
      <c r="C102" s="13" t="s">
        <v>91</v>
      </c>
      <c r="D102" s="13" t="s">
        <v>6</v>
      </c>
      <c r="E102" s="14"/>
    </row>
    <row r="103" spans="1:5" ht="27.75" customHeight="1">
      <c r="A103" s="7">
        <v>101</v>
      </c>
      <c r="B103" s="13" t="s">
        <v>92</v>
      </c>
      <c r="C103" s="13" t="s">
        <v>93</v>
      </c>
      <c r="D103" s="13" t="s">
        <v>6</v>
      </c>
      <c r="E103" s="14"/>
    </row>
    <row r="104" spans="1:5" ht="27.75" customHeight="1">
      <c r="A104" s="7">
        <v>102</v>
      </c>
      <c r="B104" s="13" t="s">
        <v>94</v>
      </c>
      <c r="C104" s="13" t="s">
        <v>95</v>
      </c>
      <c r="D104" s="13" t="s">
        <v>6</v>
      </c>
      <c r="E104" s="14"/>
    </row>
    <row r="105" spans="1:5" ht="27.75" customHeight="1">
      <c r="A105" s="7">
        <v>103</v>
      </c>
      <c r="B105" s="13" t="s">
        <v>96</v>
      </c>
      <c r="C105" s="13" t="s">
        <v>97</v>
      </c>
      <c r="D105" s="13" t="s">
        <v>6</v>
      </c>
      <c r="E105" s="14"/>
    </row>
    <row r="106" spans="1:5" ht="27.75" customHeight="1">
      <c r="A106" s="7">
        <v>104</v>
      </c>
      <c r="B106" s="13" t="s">
        <v>98</v>
      </c>
      <c r="C106" s="13" t="s">
        <v>99</v>
      </c>
      <c r="D106" s="13" t="s">
        <v>6</v>
      </c>
      <c r="E106" s="14"/>
    </row>
    <row r="107" spans="1:5" ht="27.75" customHeight="1">
      <c r="A107" s="7">
        <v>105</v>
      </c>
      <c r="B107" s="13" t="s">
        <v>100</v>
      </c>
      <c r="C107" s="16" t="s">
        <v>101</v>
      </c>
      <c r="D107" s="16" t="s">
        <v>6</v>
      </c>
      <c r="E107" s="16"/>
    </row>
    <row r="108" spans="1:5" ht="27.75" customHeight="1">
      <c r="A108" s="7">
        <v>106</v>
      </c>
      <c r="B108" s="14" t="s">
        <v>102</v>
      </c>
      <c r="C108" s="17" t="s">
        <v>103</v>
      </c>
      <c r="D108" s="17" t="s">
        <v>6</v>
      </c>
      <c r="E108" s="17" t="s">
        <v>13</v>
      </c>
    </row>
    <row r="109" spans="1:5" ht="27.75" customHeight="1">
      <c r="A109" s="7">
        <v>107</v>
      </c>
      <c r="B109" s="18" t="s">
        <v>104</v>
      </c>
      <c r="C109" s="18" t="s">
        <v>105</v>
      </c>
      <c r="D109" s="17" t="s">
        <v>6</v>
      </c>
      <c r="E109" s="19"/>
    </row>
    <row r="110" spans="1:5" ht="27.75" customHeight="1">
      <c r="A110" s="7">
        <v>108</v>
      </c>
      <c r="B110" s="13" t="s">
        <v>106</v>
      </c>
      <c r="C110" s="13" t="s">
        <v>107</v>
      </c>
      <c r="D110" s="17" t="s">
        <v>6</v>
      </c>
      <c r="E110" s="14"/>
    </row>
    <row r="111" spans="1:5" ht="27.75" customHeight="1">
      <c r="A111" s="7">
        <v>109</v>
      </c>
      <c r="B111" s="13" t="s">
        <v>108</v>
      </c>
      <c r="C111" s="13" t="s">
        <v>109</v>
      </c>
      <c r="D111" s="17" t="s">
        <v>6</v>
      </c>
      <c r="E111" s="14"/>
    </row>
    <row r="112" spans="1:5" ht="27.75" customHeight="1">
      <c r="A112" s="7">
        <v>110</v>
      </c>
      <c r="B112" s="13" t="s">
        <v>110</v>
      </c>
      <c r="C112" s="13" t="s">
        <v>111</v>
      </c>
      <c r="D112" s="17" t="s">
        <v>6</v>
      </c>
      <c r="E112" s="14"/>
    </row>
    <row r="113" spans="1:5" ht="27.75" customHeight="1">
      <c r="A113" s="7">
        <v>111</v>
      </c>
      <c r="B113" s="13" t="s">
        <v>112</v>
      </c>
      <c r="C113" s="13" t="s">
        <v>113</v>
      </c>
      <c r="D113" s="17" t="s">
        <v>6</v>
      </c>
      <c r="E113" s="14"/>
    </row>
    <row r="114" spans="1:5" ht="27.75" customHeight="1">
      <c r="A114" s="7">
        <v>112</v>
      </c>
      <c r="B114" s="13" t="s">
        <v>114</v>
      </c>
      <c r="C114" s="13" t="s">
        <v>115</v>
      </c>
      <c r="D114" s="17" t="s">
        <v>6</v>
      </c>
      <c r="E114" s="14"/>
    </row>
    <row r="115" spans="1:5" ht="27.75" customHeight="1">
      <c r="A115" s="7">
        <v>113</v>
      </c>
      <c r="B115" s="13" t="s">
        <v>116</v>
      </c>
      <c r="C115" s="13" t="s">
        <v>117</v>
      </c>
      <c r="D115" s="17" t="s">
        <v>6</v>
      </c>
      <c r="E115" s="14"/>
    </row>
    <row r="116" spans="1:5" ht="27.75" customHeight="1">
      <c r="A116" s="7">
        <v>114</v>
      </c>
      <c r="B116" s="13" t="s">
        <v>118</v>
      </c>
      <c r="C116" s="13" t="s">
        <v>119</v>
      </c>
      <c r="D116" s="17" t="s">
        <v>6</v>
      </c>
      <c r="E116" s="14"/>
    </row>
    <row r="117" spans="1:5" ht="27.75" customHeight="1">
      <c r="A117" s="7">
        <v>115</v>
      </c>
      <c r="B117" s="13" t="s">
        <v>120</v>
      </c>
      <c r="C117" s="13" t="s">
        <v>121</v>
      </c>
      <c r="D117" s="17" t="s">
        <v>6</v>
      </c>
      <c r="E117" s="14"/>
    </row>
    <row r="118" spans="1:5" ht="27.75" customHeight="1">
      <c r="A118" s="7">
        <v>116</v>
      </c>
      <c r="B118" s="13" t="s">
        <v>122</v>
      </c>
      <c r="C118" s="13" t="s">
        <v>123</v>
      </c>
      <c r="D118" s="17" t="s">
        <v>6</v>
      </c>
      <c r="E118" s="14"/>
    </row>
    <row r="119" spans="1:5" ht="27.75" customHeight="1">
      <c r="A119" s="7">
        <v>117</v>
      </c>
      <c r="B119" s="13" t="s">
        <v>124</v>
      </c>
      <c r="C119" s="13" t="s">
        <v>125</v>
      </c>
      <c r="D119" s="17" t="s">
        <v>6</v>
      </c>
      <c r="E119" s="14"/>
    </row>
    <row r="120" spans="1:5" ht="27.75" customHeight="1">
      <c r="A120" s="7">
        <v>118</v>
      </c>
      <c r="B120" s="13" t="s">
        <v>126</v>
      </c>
      <c r="C120" s="13" t="s">
        <v>127</v>
      </c>
      <c r="D120" s="17" t="s">
        <v>6</v>
      </c>
      <c r="E120" s="14"/>
    </row>
    <row r="121" spans="1:5" ht="27.75" customHeight="1">
      <c r="A121" s="7">
        <v>119</v>
      </c>
      <c r="B121" s="13" t="s">
        <v>128</v>
      </c>
      <c r="C121" s="13" t="s">
        <v>129</v>
      </c>
      <c r="D121" s="17" t="s">
        <v>6</v>
      </c>
      <c r="E121" s="14"/>
    </row>
    <row r="122" spans="1:5" ht="27.75" customHeight="1">
      <c r="A122" s="7">
        <v>120</v>
      </c>
      <c r="B122" s="13" t="s">
        <v>130</v>
      </c>
      <c r="C122" s="13" t="s">
        <v>131</v>
      </c>
      <c r="D122" s="17" t="s">
        <v>6</v>
      </c>
      <c r="E122" s="14"/>
    </row>
    <row r="123" spans="1:5" ht="27.75" customHeight="1">
      <c r="A123" s="7">
        <v>121</v>
      </c>
      <c r="B123" s="13" t="s">
        <v>132</v>
      </c>
      <c r="C123" s="13" t="s">
        <v>133</v>
      </c>
      <c r="D123" s="17" t="s">
        <v>6</v>
      </c>
      <c r="E123" s="14"/>
    </row>
    <row r="124" spans="1:5" ht="27.75" customHeight="1">
      <c r="A124" s="7">
        <v>122</v>
      </c>
      <c r="B124" s="13" t="s">
        <v>134</v>
      </c>
      <c r="C124" s="13" t="s">
        <v>135</v>
      </c>
      <c r="D124" s="17" t="s">
        <v>6</v>
      </c>
      <c r="E124" s="14"/>
    </row>
    <row r="125" spans="1:5" ht="27.75" customHeight="1">
      <c r="A125" s="7">
        <v>123</v>
      </c>
      <c r="B125" s="13" t="s">
        <v>136</v>
      </c>
      <c r="C125" s="13" t="s">
        <v>137</v>
      </c>
      <c r="D125" s="17" t="s">
        <v>6</v>
      </c>
      <c r="E125" s="14"/>
    </row>
    <row r="126" spans="1:5" ht="27.75" customHeight="1">
      <c r="A126" s="7">
        <v>124</v>
      </c>
      <c r="B126" s="13" t="s">
        <v>138</v>
      </c>
      <c r="C126" s="13" t="s">
        <v>139</v>
      </c>
      <c r="D126" s="17" t="s">
        <v>6</v>
      </c>
      <c r="E126" s="14"/>
    </row>
    <row r="127" spans="1:5" ht="27.75" customHeight="1">
      <c r="A127" s="7">
        <v>125</v>
      </c>
      <c r="B127" s="13" t="s">
        <v>140</v>
      </c>
      <c r="C127" s="13" t="s">
        <v>141</v>
      </c>
      <c r="D127" s="17" t="s">
        <v>6</v>
      </c>
      <c r="E127" s="14"/>
    </row>
    <row r="128" spans="1:5" ht="27.75" customHeight="1">
      <c r="A128" s="7">
        <v>126</v>
      </c>
      <c r="B128" s="14" t="s">
        <v>142</v>
      </c>
      <c r="C128" s="14" t="s">
        <v>143</v>
      </c>
      <c r="D128" s="14" t="s">
        <v>6</v>
      </c>
      <c r="E128" s="14" t="s">
        <v>13</v>
      </c>
    </row>
    <row r="129" spans="1:5" ht="27.75" customHeight="1">
      <c r="A129" s="7">
        <v>127</v>
      </c>
      <c r="B129" s="14" t="s">
        <v>144</v>
      </c>
      <c r="C129" s="14" t="s">
        <v>145</v>
      </c>
      <c r="D129" s="14" t="s">
        <v>6</v>
      </c>
      <c r="E129" s="14" t="s">
        <v>13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2022-02-07T04:06:05Z</dcterms:created>
  <dcterms:modified xsi:type="dcterms:W3CDTF">2022-03-07T12:22:50Z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4E96F23E6AAF4090B7B4CF75B23E95E8</vt:lpwstr>
  </property>
  <property fmtid="{D5CDD505-2E9C-101B-9397-08002B2CF9AE}" pid="4" name="KSOProductBuildV">
    <vt:lpwstr>2052-11.8.2.8411</vt:lpwstr>
  </property>
</Properties>
</file>