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2" sheetId="1" r:id="rId1"/>
    <sheet name="SLSYOXSM" sheetId="2" state="hidden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<sst xmlns="http://schemas.openxmlformats.org/spreadsheetml/2006/main" count="45" uniqueCount="44">
  <si>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纳雍县2022年春季乡镇事业单位公开招聘应征入伍大学毕业生
面试及综合成绩统计表</t>
  </si>
  <si>
    <t>序号</t>
  </si>
  <si>
    <t>姓名</t>
  </si>
  <si>
    <t>笔试准考证号</t>
  </si>
  <si>
    <t>笔试成绩</t>
  </si>
  <si>
    <t>笔试成绩排名</t>
  </si>
  <si>
    <t>笔试成绩百分制折算</t>
  </si>
  <si>
    <t>笔试成绩折算（60%）</t>
  </si>
  <si>
    <t>面试成绩</t>
  </si>
  <si>
    <t>面试成绩折算（40%）</t>
  </si>
  <si>
    <t>综合成绩</t>
  </si>
  <si>
    <t>综合成绩排名</t>
  </si>
  <si>
    <t>备注</t>
  </si>
  <si>
    <t>周*鸿</t>
  </si>
  <si>
    <t>****02005</t>
  </si>
  <si>
    <t>汪*</t>
  </si>
  <si>
    <t>****02004</t>
  </si>
  <si>
    <t>罗*</t>
  </si>
  <si>
    <t>****02011</t>
  </si>
  <si>
    <t>方*宁</t>
  </si>
  <si>
    <t>****02028</t>
  </si>
  <si>
    <t>尚*峰</t>
  </si>
  <si>
    <t>****02027</t>
  </si>
  <si>
    <t>赵*</t>
  </si>
  <si>
    <t>****02003</t>
  </si>
  <si>
    <t>周*进</t>
  </si>
  <si>
    <t>****02015</t>
  </si>
  <si>
    <t>宋*鹏</t>
  </si>
  <si>
    <t>****02016</t>
  </si>
  <si>
    <t>吉*名</t>
  </si>
  <si>
    <t>****02022</t>
  </si>
  <si>
    <t>洪*捷</t>
  </si>
  <si>
    <t>****02017</t>
  </si>
  <si>
    <t>黄*森</t>
  </si>
  <si>
    <t>****02021</t>
  </si>
  <si>
    <t>黄*</t>
  </si>
  <si>
    <t>****02009</t>
  </si>
  <si>
    <t>张*福</t>
  </si>
  <si>
    <t>****02024</t>
  </si>
  <si>
    <t>何*鑫</t>
  </si>
  <si>
    <t>****02008</t>
  </si>
  <si>
    <t>缺考</t>
  </si>
  <si>
    <t>鲁*</t>
  </si>
  <si>
    <t>****02026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</si>
</sst>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/dd/yy_)"/>
    <numFmt numFmtId="180" formatCode="0.0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sz val="14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i/>
      <sz val="16"/>
      <name val="Helv"/>
      <family val="2"/>
    </font>
    <font>
      <sz val="11"/>
      <name val="ＭＳ Ｐゴシック"/>
      <family val="0"/>
    </font>
    <font>
      <sz val="12"/>
      <name val="바탕체"/>
      <family val="0"/>
    </font>
    <font>
      <sz val="11"/>
      <name val="蹈框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rgb="FF000000"/>
      <name val="Calibri"/>
      <family val="2"/>
    </font>
    <font>
      <sz val="9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</borders>
  <cellStyleXfs count="1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4" fillId="2" borderId="1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0" fillId="4" borderId="2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0">
      <alignment vertical="center"/>
      <protection/>
    </xf>
    <xf numFmtId="0" fontId="12" fillId="5" borderId="0" applyNumberFormat="0" applyBorder="0" applyAlignment="0" applyProtection="0"/>
    <xf numFmtId="0" fontId="17" fillId="6" borderId="0" applyNumberFormat="0" applyBorder="0" applyAlignment="0" applyProtection="0"/>
    <xf numFmtId="0" fontId="13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0" fillId="7" borderId="3" applyNumberFormat="0" applyFont="0" applyAlignment="0" applyProtection="0"/>
    <xf numFmtId="0" fontId="13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>
      <alignment vertical="center"/>
      <protection/>
    </xf>
    <xf numFmtId="0" fontId="24" fillId="0" borderId="0">
      <alignment vertical="top"/>
      <protection/>
    </xf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3" fillId="9" borderId="0" applyNumberFormat="0" applyBorder="0" applyAlignment="0" applyProtection="0"/>
    <xf numFmtId="0" fontId="11" fillId="0" borderId="6" applyNumberFormat="0" applyFill="0" applyAlignment="0" applyProtection="0"/>
    <xf numFmtId="0" fontId="13" fillId="10" borderId="0" applyNumberFormat="0" applyBorder="0" applyAlignment="0" applyProtection="0"/>
    <xf numFmtId="0" fontId="29" fillId="11" borderId="7" applyNumberFormat="0" applyAlignment="0" applyProtection="0"/>
    <xf numFmtId="0" fontId="18" fillId="11" borderId="2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1" fillId="12" borderId="8" applyNumberFormat="0" applyAlignment="0" applyProtection="0"/>
    <xf numFmtId="0" fontId="12" fillId="4" borderId="0" applyNumberFormat="0" applyBorder="0" applyAlignment="0" applyProtection="0"/>
    <xf numFmtId="0" fontId="15" fillId="0" borderId="0">
      <alignment vertical="center"/>
      <protection/>
    </xf>
    <xf numFmtId="0" fontId="13" fillId="13" borderId="0" applyNumberFormat="0" applyBorder="0" applyAlignment="0" applyProtection="0"/>
    <xf numFmtId="0" fontId="32" fillId="0" borderId="9" applyNumberFormat="0" applyFill="0" applyAlignment="0" applyProtection="0"/>
    <xf numFmtId="0" fontId="30" fillId="0" borderId="10" applyNumberFormat="0" applyFill="0" applyAlignment="0" applyProtection="0"/>
    <xf numFmtId="0" fontId="33" fillId="3" borderId="0" applyNumberFormat="0" applyBorder="0" applyAlignment="0" applyProtection="0"/>
    <xf numFmtId="0" fontId="2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10" fontId="2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0">
      <alignment/>
      <protection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0" borderId="0">
      <alignment vertical="center"/>
      <protection/>
    </xf>
    <xf numFmtId="0" fontId="12" fillId="23" borderId="0" applyNumberFormat="0" applyBorder="0" applyAlignment="0" applyProtection="0"/>
    <xf numFmtId="0" fontId="0" fillId="0" borderId="0">
      <alignment/>
      <protection/>
    </xf>
    <xf numFmtId="0" fontId="13" fillId="24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4" fillId="0" borderId="0">
      <alignment/>
      <protection/>
    </xf>
    <xf numFmtId="38" fontId="14" fillId="11" borderId="0" applyBorder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40" fontId="35" fillId="0" borderId="0" applyFon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7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178" fontId="0" fillId="0" borderId="0" applyFon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38" fontId="35" fillId="0" borderId="0" applyFont="0" applyFill="0" applyBorder="0" applyAlignment="0" applyProtection="0"/>
    <xf numFmtId="0" fontId="0" fillId="0" borderId="0">
      <alignment/>
      <protection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0">
      <alignment/>
      <protection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" fillId="0" borderId="0">
      <alignment/>
      <protection/>
    </xf>
  </cellStyleXfs>
  <cellXfs count="35">
    <xf numFmtId="0" fontId="0" fillId="0" borderId="0" xfId="0" applyAlignment="1">
      <alignment vertical="center"/>
    </xf>
    <xf numFmtId="0" fontId="2" fillId="0" borderId="0" xfId="120">
      <alignment/>
      <protection/>
    </xf>
    <xf numFmtId="0" fontId="0" fillId="0" borderId="0" xfId="0" applyAlignment="1" applyProtection="1">
      <alignment vertical="center"/>
      <protection hidden="1"/>
    </xf>
    <xf numFmtId="0" fontId="2" fillId="3" borderId="0" xfId="120" applyFill="1">
      <alignment/>
      <protection/>
    </xf>
    <xf numFmtId="0" fontId="0" fillId="0" borderId="0" xfId="154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8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80" fontId="0" fillId="0" borderId="0" xfId="0" applyNumberFormat="1" applyAlignment="1">
      <alignment vertical="center" wrapText="1"/>
    </xf>
    <xf numFmtId="18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38" fillId="0" borderId="1" xfId="0" applyFont="1" applyBorder="1" applyAlignment="1">
      <alignment horizontal="center" vertical="center" shrinkToFit="1"/>
    </xf>
    <xf numFmtId="0" fontId="38" fillId="0" borderId="1" xfId="0" applyFont="1" applyBorder="1" applyAlignment="1">
      <alignment horizontal="center" vertical="center" wrapText="1" shrinkToFit="1"/>
    </xf>
    <xf numFmtId="180" fontId="38" fillId="0" borderId="1" xfId="0" applyNumberFormat="1" applyFont="1" applyFill="1" applyBorder="1" applyAlignment="1">
      <alignment horizontal="center" vertical="center"/>
    </xf>
    <xf numFmtId="49" fontId="38" fillId="0" borderId="1" xfId="0" applyNumberFormat="1" applyFont="1" applyFill="1" applyBorder="1" applyAlignment="1">
      <alignment horizontal="center" vertical="center" wrapText="1"/>
    </xf>
    <xf numFmtId="180" fontId="38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shrinkToFit="1"/>
    </xf>
    <xf numFmtId="0" fontId="40" fillId="0" borderId="1" xfId="0" applyFont="1" applyFill="1" applyBorder="1" applyAlignment="1">
      <alignment horizontal="center" vertical="center" wrapText="1"/>
    </xf>
    <xf numFmtId="180" fontId="41" fillId="0" borderId="1" xfId="0" applyNumberFormat="1" applyFont="1" applyFill="1" applyBorder="1" applyAlignment="1">
      <alignment horizontal="center" vertical="center"/>
    </xf>
    <xf numFmtId="49" fontId="40" fillId="0" borderId="1" xfId="0" applyNumberFormat="1" applyFont="1" applyFill="1" applyBorder="1" applyAlignment="1">
      <alignment horizontal="center" vertical="center" wrapText="1"/>
    </xf>
    <xf numFmtId="180" fontId="39" fillId="0" borderId="1" xfId="0" applyNumberFormat="1" applyFont="1" applyFill="1" applyBorder="1" applyAlignment="1">
      <alignment horizontal="center" vertical="center" wrapText="1"/>
    </xf>
    <xf numFmtId="180" fontId="42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</cellXfs>
  <cellStyles count="153">
    <cellStyle name="Normal" xfId="0"/>
    <cellStyle name="Input [yellow]" xfId="15"/>
    <cellStyle name="Currency [0]" xfId="16"/>
    <cellStyle name="Currency" xfId="17"/>
    <cellStyle name="常规 44" xfId="18"/>
    <cellStyle name="20% - 强调文字颜色 3" xfId="19"/>
    <cellStyle name="输入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百分比 2" xfId="30"/>
    <cellStyle name="注释" xfId="31"/>
    <cellStyle name="60% - 强调文字颜色 2" xfId="32"/>
    <cellStyle name="标题 4" xfId="33"/>
    <cellStyle name="警告文本" xfId="34"/>
    <cellStyle name="标题" xfId="35"/>
    <cellStyle name="常规 12" xfId="36"/>
    <cellStyle name="_Book1_1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31" xfId="46"/>
    <cellStyle name="常规 26" xfId="47"/>
    <cellStyle name="检查单元格" xfId="48"/>
    <cellStyle name="20% - 强调文字颜色 6" xfId="49"/>
    <cellStyle name="常规 8 3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Percent [2]" xfId="60"/>
    <cellStyle name="20% - 强调文字颜色 2" xfId="61"/>
    <cellStyle name="40% - 强调文字颜色 2" xfId="62"/>
    <cellStyle name="强调文字颜色 3" xfId="63"/>
    <cellStyle name="强调文字颜色 4" xfId="64"/>
    <cellStyle name="Normal_0105第二套审计报表定稿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常规 10" xfId="72"/>
    <cellStyle name="40% - 强调文字颜色 6" xfId="73"/>
    <cellStyle name="0,0&#13;&#10;NA&#13;&#10;" xfId="74"/>
    <cellStyle name="60% - 强调文字颜色 6" xfId="75"/>
    <cellStyle name="_Book1" xfId="76"/>
    <cellStyle name="常规 71" xfId="77"/>
    <cellStyle name="e鯪9Y_x000B_" xfId="78"/>
    <cellStyle name="Normal - Style1" xfId="79"/>
    <cellStyle name="Grey" xfId="80"/>
    <cellStyle name="常规 11" xfId="81"/>
    <cellStyle name="常规 13" xfId="82"/>
    <cellStyle name="常规 14" xfId="83"/>
    <cellStyle name="常规 20" xfId="84"/>
    <cellStyle name="常规 15" xfId="85"/>
    <cellStyle name="常规 21" xfId="86"/>
    <cellStyle name="常规 16" xfId="87"/>
    <cellStyle name="常规 22" xfId="88"/>
    <cellStyle name="常规 17" xfId="89"/>
    <cellStyle name="常规 23" xfId="90"/>
    <cellStyle name="常规 18" xfId="91"/>
    <cellStyle name="常规 24" xfId="92"/>
    <cellStyle name="常规 19" xfId="93"/>
    <cellStyle name="常规 19 5" xfId="94"/>
    <cellStyle name="常规 2" xfId="95"/>
    <cellStyle name="常规 2 30" xfId="96"/>
    <cellStyle name="常规 2 32" xfId="97"/>
    <cellStyle name="콤마_BOILER-CO1" xfId="98"/>
    <cellStyle name="常规 2 33" xfId="99"/>
    <cellStyle name="常规 2 35" xfId="100"/>
    <cellStyle name="常规 2 37" xfId="101"/>
    <cellStyle name="常规 2 43" xfId="102"/>
    <cellStyle name="常规 2 50" xfId="103"/>
    <cellStyle name="常规 2 45" xfId="104"/>
    <cellStyle name="钎霖_laroux" xfId="105"/>
    <cellStyle name="常规 2 53" xfId="106"/>
    <cellStyle name="常规 2 60" xfId="107"/>
    <cellStyle name="常规 2 55" xfId="108"/>
    <cellStyle name="常规 2 71" xfId="109"/>
    <cellStyle name="常规 2 66" xfId="110"/>
    <cellStyle name="霓付 [0]_97MBO" xfId="111"/>
    <cellStyle name="常规 2 73" xfId="112"/>
    <cellStyle name="常规 2 68" xfId="113"/>
    <cellStyle name="常规 2 70" xfId="114"/>
    <cellStyle name="常规 2_A4版公示、评困、调入、调出、新增.备案" xfId="115"/>
    <cellStyle name="常规 30" xfId="116"/>
    <cellStyle name="常规 25" xfId="117"/>
    <cellStyle name="常规 32" xfId="118"/>
    <cellStyle name="常规 27" xfId="119"/>
    <cellStyle name="표준_kc-elec system check list" xfId="120"/>
    <cellStyle name="常规 33" xfId="121"/>
    <cellStyle name="常规 28" xfId="122"/>
    <cellStyle name="常规 34" xfId="123"/>
    <cellStyle name="常规 29" xfId="124"/>
    <cellStyle name="常规 3" xfId="125"/>
    <cellStyle name="常规 3 9" xfId="126"/>
    <cellStyle name="常规 40" xfId="127"/>
    <cellStyle name="常规 35" xfId="128"/>
    <cellStyle name="常规 42" xfId="129"/>
    <cellStyle name="常规 37" xfId="130"/>
    <cellStyle name="常规 38" xfId="131"/>
    <cellStyle name="常规 4 10" xfId="132"/>
    <cellStyle name="常规 4 9" xfId="133"/>
    <cellStyle name="常规 48" xfId="134"/>
    <cellStyle name="常规 5" xfId="135"/>
    <cellStyle name="常规 5 8" xfId="136"/>
    <cellStyle name="常规 50" xfId="137"/>
    <cellStyle name="常规 52" xfId="138"/>
    <cellStyle name="常规 60" xfId="139"/>
    <cellStyle name="常规 55" xfId="140"/>
    <cellStyle name="常规 62" xfId="141"/>
    <cellStyle name="常规 57" xfId="142"/>
    <cellStyle name="常规 58" xfId="143"/>
    <cellStyle name="常规 6 8" xfId="144"/>
    <cellStyle name="常规 65" xfId="145"/>
    <cellStyle name="常规 73" xfId="146"/>
    <cellStyle name="常规 68" xfId="147"/>
    <cellStyle name="常规 7" xfId="148"/>
    <cellStyle name="常规 75" xfId="149"/>
    <cellStyle name="常规 76" xfId="150"/>
    <cellStyle name="常规 78" xfId="151"/>
    <cellStyle name="常规 9" xfId="152"/>
    <cellStyle name="콤마 [0]_BOILER-CO1" xfId="153"/>
    <cellStyle name="常规_申报___专业技术资格人员综合情况一览表" xfId="154"/>
    <cellStyle name="통화 [0]_BOILER-CO1" xfId="155"/>
    <cellStyle name="통화_BOILER-CO1" xfId="156"/>
    <cellStyle name="표준_0N-HANDLING " xfId="157"/>
    <cellStyle name="霓付_97MBO" xfId="158"/>
    <cellStyle name="烹拳 [0]_97MBO" xfId="159"/>
    <cellStyle name="烹拳_97MBO" xfId="160"/>
    <cellStyle name="普通_ 白土" xfId="161"/>
    <cellStyle name="千分位[0]_ 白土" xfId="162"/>
    <cellStyle name="千分位_ 白土" xfId="163"/>
    <cellStyle name="千位[0]_laroux" xfId="164"/>
    <cellStyle name="千位_laroux" xfId="165"/>
    <cellStyle name="样式 1" xfId="1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4.00390625" style="0" customWidth="1"/>
    <col min="2" max="2" width="6.375" style="0" customWidth="1"/>
    <col min="3" max="3" width="9.50390625" style="7" customWidth="1"/>
    <col min="4" max="4" width="6.75390625" style="8" customWidth="1"/>
    <col min="5" max="5" width="5.25390625" style="9" customWidth="1"/>
    <col min="6" max="6" width="6.50390625" style="8" customWidth="1"/>
    <col min="7" max="7" width="7.25390625" style="10" customWidth="1"/>
    <col min="8" max="8" width="5.875" style="11" customWidth="1"/>
    <col min="9" max="9" width="7.375" style="11" customWidth="1"/>
    <col min="10" max="10" width="6.625" style="11" customWidth="1"/>
    <col min="11" max="11" width="5.75390625" style="12" customWidth="1"/>
  </cols>
  <sheetData>
    <row r="1" spans="1:12" ht="45.75" customHeight="1">
      <c r="A1" s="13" t="s">
        <v>0</v>
      </c>
      <c r="B1" s="14"/>
      <c r="C1" s="14"/>
      <c r="D1" s="15"/>
      <c r="E1" s="16"/>
      <c r="F1" s="15"/>
      <c r="G1" s="15"/>
      <c r="H1" s="15"/>
      <c r="I1" s="15"/>
      <c r="J1" s="15"/>
      <c r="K1" s="14"/>
      <c r="L1" s="14"/>
    </row>
    <row r="2" spans="1:12" s="5" customFormat="1" ht="45.75" customHeight="1">
      <c r="A2" s="17" t="s">
        <v>1</v>
      </c>
      <c r="B2" s="17" t="s">
        <v>2</v>
      </c>
      <c r="C2" s="18" t="s">
        <v>3</v>
      </c>
      <c r="D2" s="19" t="s">
        <v>4</v>
      </c>
      <c r="E2" s="20" t="s">
        <v>5</v>
      </c>
      <c r="F2" s="21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31" t="s">
        <v>11</v>
      </c>
      <c r="L2" s="32" t="s">
        <v>12</v>
      </c>
    </row>
    <row r="3" spans="1:12" s="6" customFormat="1" ht="39" customHeight="1">
      <c r="A3" s="23">
        <v>1</v>
      </c>
      <c r="B3" s="24" t="s">
        <v>13</v>
      </c>
      <c r="C3" s="24" t="s">
        <v>14</v>
      </c>
      <c r="D3" s="25">
        <v>103.2</v>
      </c>
      <c r="E3" s="26">
        <v>2</v>
      </c>
      <c r="F3" s="27">
        <f>D3/1.5</f>
        <v>68.8</v>
      </c>
      <c r="G3" s="28">
        <f>F3*0.6</f>
        <v>41.279999999999994</v>
      </c>
      <c r="H3" s="29">
        <v>74.8</v>
      </c>
      <c r="I3" s="29">
        <f>H3*0.4</f>
        <v>29.92</v>
      </c>
      <c r="J3" s="29">
        <f>G3+I3</f>
        <v>71.19999999999999</v>
      </c>
      <c r="K3" s="33">
        <v>1</v>
      </c>
      <c r="L3" s="34"/>
    </row>
    <row r="4" spans="1:12" s="6" customFormat="1" ht="39" customHeight="1">
      <c r="A4" s="23">
        <v>2</v>
      </c>
      <c r="B4" s="24" t="s">
        <v>15</v>
      </c>
      <c r="C4" s="24" t="s">
        <v>16</v>
      </c>
      <c r="D4" s="25">
        <v>98.8</v>
      </c>
      <c r="E4" s="26">
        <v>5</v>
      </c>
      <c r="F4" s="27">
        <f aca="true" t="shared" si="0" ref="F4:F17">D4/1.5</f>
        <v>65.86666666666666</v>
      </c>
      <c r="G4" s="28">
        <f aca="true" t="shared" si="1" ref="G4:G17">F4*0.6</f>
        <v>39.519999999999996</v>
      </c>
      <c r="H4" s="29">
        <v>77</v>
      </c>
      <c r="I4" s="29">
        <f aca="true" t="shared" si="2" ref="I4:I17">H4*0.4</f>
        <v>30.8</v>
      </c>
      <c r="J4" s="29">
        <f aca="true" t="shared" si="3" ref="J4:J17">G4+I4</f>
        <v>70.32</v>
      </c>
      <c r="K4" s="33">
        <v>2</v>
      </c>
      <c r="L4" s="34"/>
    </row>
    <row r="5" spans="1:12" s="6" customFormat="1" ht="39" customHeight="1">
      <c r="A5" s="23">
        <v>3</v>
      </c>
      <c r="B5" s="24" t="s">
        <v>17</v>
      </c>
      <c r="C5" s="24" t="s">
        <v>18</v>
      </c>
      <c r="D5" s="25">
        <v>99.9</v>
      </c>
      <c r="E5" s="26">
        <v>4</v>
      </c>
      <c r="F5" s="27">
        <f t="shared" si="0"/>
        <v>66.60000000000001</v>
      </c>
      <c r="G5" s="28">
        <f t="shared" si="1"/>
        <v>39.96</v>
      </c>
      <c r="H5" s="29">
        <v>71.2</v>
      </c>
      <c r="I5" s="29">
        <f t="shared" si="2"/>
        <v>28.480000000000004</v>
      </c>
      <c r="J5" s="29">
        <f t="shared" si="3"/>
        <v>68.44</v>
      </c>
      <c r="K5" s="33">
        <v>3</v>
      </c>
      <c r="L5" s="34"/>
    </row>
    <row r="6" spans="1:12" s="6" customFormat="1" ht="39" customHeight="1">
      <c r="A6" s="23">
        <v>4</v>
      </c>
      <c r="B6" s="24" t="s">
        <v>19</v>
      </c>
      <c r="C6" s="24" t="s">
        <v>20</v>
      </c>
      <c r="D6" s="25">
        <v>96.2</v>
      </c>
      <c r="E6" s="26">
        <v>9</v>
      </c>
      <c r="F6" s="27">
        <f t="shared" si="0"/>
        <v>64.13333333333334</v>
      </c>
      <c r="G6" s="28">
        <f t="shared" si="1"/>
        <v>38.480000000000004</v>
      </c>
      <c r="H6" s="29">
        <v>72.8</v>
      </c>
      <c r="I6" s="29">
        <f t="shared" si="2"/>
        <v>29.12</v>
      </c>
      <c r="J6" s="29">
        <f t="shared" si="3"/>
        <v>67.60000000000001</v>
      </c>
      <c r="K6" s="33">
        <v>4</v>
      </c>
      <c r="L6" s="34"/>
    </row>
    <row r="7" spans="1:12" s="6" customFormat="1" ht="39" customHeight="1">
      <c r="A7" s="23">
        <v>5</v>
      </c>
      <c r="B7" s="24" t="s">
        <v>21</v>
      </c>
      <c r="C7" s="24" t="s">
        <v>22</v>
      </c>
      <c r="D7" s="25">
        <v>97.1</v>
      </c>
      <c r="E7" s="26">
        <v>6</v>
      </c>
      <c r="F7" s="27">
        <f t="shared" si="0"/>
        <v>64.73333333333333</v>
      </c>
      <c r="G7" s="28">
        <f t="shared" si="1"/>
        <v>38.839999999999996</v>
      </c>
      <c r="H7" s="29">
        <v>71.6</v>
      </c>
      <c r="I7" s="29">
        <f t="shared" si="2"/>
        <v>28.64</v>
      </c>
      <c r="J7" s="29">
        <f t="shared" si="3"/>
        <v>67.47999999999999</v>
      </c>
      <c r="K7" s="33">
        <v>5</v>
      </c>
      <c r="L7" s="34"/>
    </row>
    <row r="8" spans="1:12" s="6" customFormat="1" ht="39" customHeight="1">
      <c r="A8" s="23">
        <v>6</v>
      </c>
      <c r="B8" s="24" t="s">
        <v>23</v>
      </c>
      <c r="C8" s="24" t="s">
        <v>24</v>
      </c>
      <c r="D8" s="25">
        <v>100</v>
      </c>
      <c r="E8" s="26">
        <v>3</v>
      </c>
      <c r="F8" s="27">
        <f t="shared" si="0"/>
        <v>66.66666666666667</v>
      </c>
      <c r="G8" s="28">
        <f t="shared" si="1"/>
        <v>40</v>
      </c>
      <c r="H8" s="29">
        <v>68</v>
      </c>
      <c r="I8" s="29">
        <f t="shared" si="2"/>
        <v>27.200000000000003</v>
      </c>
      <c r="J8" s="29">
        <f t="shared" si="3"/>
        <v>67.2</v>
      </c>
      <c r="K8" s="33">
        <v>6</v>
      </c>
      <c r="L8" s="34"/>
    </row>
    <row r="9" spans="1:12" s="6" customFormat="1" ht="39" customHeight="1">
      <c r="A9" s="23">
        <v>7</v>
      </c>
      <c r="B9" s="24" t="s">
        <v>25</v>
      </c>
      <c r="C9" s="24" t="s">
        <v>26</v>
      </c>
      <c r="D9" s="25">
        <v>96.5</v>
      </c>
      <c r="E9" s="26">
        <v>8</v>
      </c>
      <c r="F9" s="27">
        <f t="shared" si="0"/>
        <v>64.33333333333333</v>
      </c>
      <c r="G9" s="28">
        <f t="shared" si="1"/>
        <v>38.599999999999994</v>
      </c>
      <c r="H9" s="29">
        <v>71</v>
      </c>
      <c r="I9" s="29">
        <f t="shared" si="2"/>
        <v>28.400000000000002</v>
      </c>
      <c r="J9" s="29">
        <f t="shared" si="3"/>
        <v>67</v>
      </c>
      <c r="K9" s="33">
        <v>7</v>
      </c>
      <c r="L9" s="34"/>
    </row>
    <row r="10" spans="1:12" s="6" customFormat="1" ht="39" customHeight="1">
      <c r="A10" s="23">
        <v>8</v>
      </c>
      <c r="B10" s="24" t="s">
        <v>27</v>
      </c>
      <c r="C10" s="24" t="s">
        <v>28</v>
      </c>
      <c r="D10" s="25">
        <v>96.7</v>
      </c>
      <c r="E10" s="26">
        <v>7</v>
      </c>
      <c r="F10" s="27">
        <f t="shared" si="0"/>
        <v>64.46666666666667</v>
      </c>
      <c r="G10" s="28">
        <f t="shared" si="1"/>
        <v>38.68</v>
      </c>
      <c r="H10" s="29">
        <v>68.8</v>
      </c>
      <c r="I10" s="29">
        <f t="shared" si="2"/>
        <v>27.52</v>
      </c>
      <c r="J10" s="29">
        <f t="shared" si="3"/>
        <v>66.2</v>
      </c>
      <c r="K10" s="33">
        <v>8</v>
      </c>
      <c r="L10" s="34"/>
    </row>
    <row r="11" spans="1:12" s="6" customFormat="1" ht="39" customHeight="1">
      <c r="A11" s="23">
        <v>9</v>
      </c>
      <c r="B11" s="24" t="s">
        <v>29</v>
      </c>
      <c r="C11" s="24" t="s">
        <v>30</v>
      </c>
      <c r="D11" s="25">
        <v>92</v>
      </c>
      <c r="E11" s="26">
        <v>10</v>
      </c>
      <c r="F11" s="27">
        <f t="shared" si="0"/>
        <v>61.333333333333336</v>
      </c>
      <c r="G11" s="28">
        <f t="shared" si="1"/>
        <v>36.8</v>
      </c>
      <c r="H11" s="29">
        <v>70.2</v>
      </c>
      <c r="I11" s="29">
        <f t="shared" si="2"/>
        <v>28.080000000000002</v>
      </c>
      <c r="J11" s="29">
        <f t="shared" si="3"/>
        <v>64.88</v>
      </c>
      <c r="K11" s="33">
        <v>9</v>
      </c>
      <c r="L11" s="34"/>
    </row>
    <row r="12" spans="1:12" s="6" customFormat="1" ht="39" customHeight="1">
      <c r="A12" s="23">
        <v>10</v>
      </c>
      <c r="B12" s="24" t="s">
        <v>31</v>
      </c>
      <c r="C12" s="24" t="s">
        <v>32</v>
      </c>
      <c r="D12" s="25">
        <v>89.5</v>
      </c>
      <c r="E12" s="26">
        <v>12</v>
      </c>
      <c r="F12" s="27">
        <f t="shared" si="0"/>
        <v>59.666666666666664</v>
      </c>
      <c r="G12" s="28">
        <f t="shared" si="1"/>
        <v>35.8</v>
      </c>
      <c r="H12" s="29">
        <v>71.8</v>
      </c>
      <c r="I12" s="29">
        <f t="shared" si="2"/>
        <v>28.72</v>
      </c>
      <c r="J12" s="29">
        <f t="shared" si="3"/>
        <v>64.52</v>
      </c>
      <c r="K12" s="33">
        <v>10</v>
      </c>
      <c r="L12" s="34"/>
    </row>
    <row r="13" spans="1:12" s="6" customFormat="1" ht="39" customHeight="1">
      <c r="A13" s="23">
        <v>11</v>
      </c>
      <c r="B13" s="24" t="s">
        <v>33</v>
      </c>
      <c r="C13" s="24" t="s">
        <v>34</v>
      </c>
      <c r="D13" s="25">
        <v>86.8</v>
      </c>
      <c r="E13" s="26">
        <v>15</v>
      </c>
      <c r="F13" s="27">
        <f t="shared" si="0"/>
        <v>57.86666666666667</v>
      </c>
      <c r="G13" s="28">
        <f t="shared" si="1"/>
        <v>34.72</v>
      </c>
      <c r="H13" s="29">
        <v>72</v>
      </c>
      <c r="I13" s="29">
        <f t="shared" si="2"/>
        <v>28.8</v>
      </c>
      <c r="J13" s="29">
        <f t="shared" si="3"/>
        <v>63.519999999999996</v>
      </c>
      <c r="K13" s="33">
        <v>11</v>
      </c>
      <c r="L13" s="34"/>
    </row>
    <row r="14" spans="1:12" s="6" customFormat="1" ht="39" customHeight="1">
      <c r="A14" s="23">
        <v>12</v>
      </c>
      <c r="B14" s="24" t="s">
        <v>35</v>
      </c>
      <c r="C14" s="24" t="s">
        <v>36</v>
      </c>
      <c r="D14" s="25">
        <v>89.9</v>
      </c>
      <c r="E14" s="26">
        <v>11</v>
      </c>
      <c r="F14" s="27">
        <f t="shared" si="0"/>
        <v>59.93333333333334</v>
      </c>
      <c r="G14" s="28">
        <f t="shared" si="1"/>
        <v>35.96</v>
      </c>
      <c r="H14" s="29">
        <v>65.2</v>
      </c>
      <c r="I14" s="29">
        <f t="shared" si="2"/>
        <v>26.080000000000002</v>
      </c>
      <c r="J14" s="29">
        <f t="shared" si="3"/>
        <v>62.040000000000006</v>
      </c>
      <c r="K14" s="33">
        <v>12</v>
      </c>
      <c r="L14" s="34"/>
    </row>
    <row r="15" spans="1:12" s="6" customFormat="1" ht="39" customHeight="1">
      <c r="A15" s="23">
        <v>13</v>
      </c>
      <c r="B15" s="24" t="s">
        <v>37</v>
      </c>
      <c r="C15" s="24" t="s">
        <v>38</v>
      </c>
      <c r="D15" s="25">
        <v>87.2</v>
      </c>
      <c r="E15" s="26">
        <v>14</v>
      </c>
      <c r="F15" s="27">
        <f t="shared" si="0"/>
        <v>58.13333333333333</v>
      </c>
      <c r="G15" s="28">
        <f t="shared" si="1"/>
        <v>34.879999999999995</v>
      </c>
      <c r="H15" s="29">
        <v>66.2</v>
      </c>
      <c r="I15" s="29">
        <f t="shared" si="2"/>
        <v>26.480000000000004</v>
      </c>
      <c r="J15" s="29">
        <f t="shared" si="3"/>
        <v>61.36</v>
      </c>
      <c r="K15" s="33">
        <v>13</v>
      </c>
      <c r="L15" s="34"/>
    </row>
    <row r="16" spans="1:12" s="6" customFormat="1" ht="39" customHeight="1">
      <c r="A16" s="23">
        <v>14</v>
      </c>
      <c r="B16" s="24" t="s">
        <v>39</v>
      </c>
      <c r="C16" s="24" t="s">
        <v>40</v>
      </c>
      <c r="D16" s="25">
        <v>111</v>
      </c>
      <c r="E16" s="26">
        <v>1</v>
      </c>
      <c r="F16" s="27">
        <f t="shared" si="0"/>
        <v>74</v>
      </c>
      <c r="G16" s="28">
        <f t="shared" si="1"/>
        <v>44.4</v>
      </c>
      <c r="H16" s="30" t="s">
        <v>41</v>
      </c>
      <c r="I16" s="29"/>
      <c r="J16" s="29"/>
      <c r="K16" s="33"/>
      <c r="L16" s="34"/>
    </row>
    <row r="17" spans="1:12" s="6" customFormat="1" ht="39" customHeight="1">
      <c r="A17" s="23">
        <v>15</v>
      </c>
      <c r="B17" s="24" t="s">
        <v>42</v>
      </c>
      <c r="C17" s="24" t="s">
        <v>43</v>
      </c>
      <c r="D17" s="25">
        <v>87.3</v>
      </c>
      <c r="E17" s="26">
        <v>13</v>
      </c>
      <c r="F17" s="27">
        <f t="shared" si="0"/>
        <v>58.199999999999996</v>
      </c>
      <c r="G17" s="28">
        <f t="shared" si="1"/>
        <v>34.919999999999995</v>
      </c>
      <c r="H17" s="30" t="s">
        <v>41</v>
      </c>
      <c r="I17" s="29"/>
      <c r="J17" s="29"/>
      <c r="K17" s="33"/>
      <c r="L17" s="34"/>
    </row>
  </sheetData>
  <sheetProtection/>
  <protectedRanges>
    <protectedRange sqref="B6" name="区域1_19_4"/>
    <protectedRange sqref="B5" name="区域1_22_4"/>
    <protectedRange sqref="B14" name="区域1_24_5"/>
    <protectedRange sqref="B9" name="区域1_26_5"/>
    <protectedRange sqref="B12" name="区域1_27_6"/>
    <protectedRange sqref="B16" name="区域1_28_6"/>
    <protectedRange sqref="B5" name="区域1_25_2_3"/>
    <protectedRange sqref="B17" name="区域1_29_1_5"/>
    <protectedRange sqref="B7" name="区域1_32_6"/>
    <protectedRange sqref="B3" name="区域1_33_6"/>
    <protectedRange sqref="B8" name="区域1_34_5"/>
    <protectedRange sqref="B11" name="区域1_43_6"/>
    <protectedRange sqref="B16:B17" name="区域1_44_6"/>
  </protectedRanges>
  <mergeCells count="1">
    <mergeCell ref="A1:L1"/>
  </mergeCells>
  <conditionalFormatting sqref="D3:D14">
    <cfRule type="expression" priority="2" dxfId="0" stopIfTrue="1">
      <formula>AND(COUNTIF($D$3:$D$14,D3)&gt;1,NOT(ISBLANK(D3)))</formula>
    </cfRule>
  </conditionalFormatting>
  <conditionalFormatting sqref="E3:E14">
    <cfRule type="expression" priority="3" dxfId="0" stopIfTrue="1">
      <formula>AND(COUNTIF($E$3:$E$14,E3)&gt;1,NOT(ISBLANK(E3)))</formula>
    </cfRule>
  </conditionalFormatting>
  <conditionalFormatting sqref="D15:E17">
    <cfRule type="expression" priority="1" dxfId="0" stopIfTrue="1">
      <formula>AND(COUNTIF($D$15:$E$17,D15)&gt;1,NOT(ISBLANK(D15)))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spans="1:3" ht="14.25">
      <c r="A21" s="2"/>
      <c r="C21" s="4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A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lautlos</dc:creator>
  <cp:keywords/>
  <dc:description/>
  <cp:lastModifiedBy>Administrator</cp:lastModifiedBy>
  <cp:lastPrinted>2016-05-09T10:44:50Z</cp:lastPrinted>
  <dcterms:created xsi:type="dcterms:W3CDTF">2008-04-07T08:26:26Z</dcterms:created>
  <dcterms:modified xsi:type="dcterms:W3CDTF">2022-02-28T06:33:53Z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2E07CD7CE1564B0680BFE9837127338E</vt:lpwstr>
  </property>
</Properties>
</file>