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面试确认人员" sheetId="1" r:id="rId1"/>
  </sheets>
  <definedNames/>
  <calcPr fullCalcOnLoad="1"/>
</workbook>
</file>

<file path=xl/sharedStrings.xml><?xml version="1.0" encoding="utf-8"?>
<sst xmlns="http://schemas.openxmlformats.org/spreadsheetml/2006/main" count="64" uniqueCount="9">
  <si>
    <r>
      <t>附件1：</t>
    </r>
    <r>
      <rPr>
        <b/>
        <sz val="20"/>
        <color indexed="8"/>
        <rFont val="仿宋_GB2312"/>
        <family val="3"/>
      </rPr>
      <t>2022年唐河县公开招聘事业单位工作人员进入面试人员名单</t>
    </r>
  </si>
  <si>
    <t>序号</t>
  </si>
  <si>
    <t>岗位代码</t>
  </si>
  <si>
    <t>姓名</t>
  </si>
  <si>
    <t>性别</t>
  </si>
  <si>
    <t>准考证号</t>
  </si>
  <si>
    <t>02</t>
  </si>
  <si>
    <t>22020201213</t>
  </si>
  <si>
    <t>备  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</si>
</sst>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 quotePrefix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H5" sqref="H5"/>
    </sheetView>
  </sheetViews>
  <sheetFormatPr defaultColWidth="9.140625" defaultRowHeight="13.5" customHeight="1"/>
  <cols>
    <col min="1" max="2" width="14.421875" style="2" customWidth="1"/>
    <col min="3" max="4" width="16.421875" style="2" customWidth="1"/>
    <col min="5" max="5" width="20.28125" style="2" customWidth="1"/>
    <col min="6" max="6" width="21.7109375" style="2" customWidth="1"/>
    <col min="7" max="16384" width="9.00390625" style="2" customWidth="1"/>
  </cols>
  <sheetData>
    <row r="1" spans="1:6" ht="69.75" customHeight="1">
      <c r="A1" s="7" t="s">
        <v>0</v>
      </c>
      <c r="B1" s="8"/>
      <c r="C1" s="8"/>
      <c r="D1" s="8"/>
      <c r="E1" s="8"/>
      <c r="F1" s="9"/>
    </row>
    <row r="2" spans="1:6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8</v>
      </c>
    </row>
    <row r="3" spans="1:6" ht="37.5" customHeight="1">
      <c r="A3" s="4">
        <v>1</v>
      </c>
      <c r="B3" s="5" t="s">
        <v>6</v>
      </c>
      <c r="C3" s="4" t="str">
        <f>"黄斐"</f>
        <v>黄斐</v>
      </c>
      <c r="D3" s="4" t="str">
        <f aca="true" t="shared" si="0" ref="D3:D32">"男"</f>
        <v>男</v>
      </c>
      <c r="E3" s="4" t="str">
        <f>"22020201201"</f>
        <v>22020201201</v>
      </c>
      <c r="F3" s="4"/>
    </row>
    <row r="4" spans="1:6" ht="37.5" customHeight="1">
      <c r="A4" s="4">
        <v>2</v>
      </c>
      <c r="B4" s="5" t="s">
        <v>6</v>
      </c>
      <c r="C4" s="4" t="str">
        <f>"雷文卓"</f>
        <v>雷文卓</v>
      </c>
      <c r="D4" s="4" t="str">
        <f t="shared" si="0"/>
        <v>男</v>
      </c>
      <c r="E4" s="4" t="str">
        <f>"22020201202"</f>
        <v>22020201202</v>
      </c>
      <c r="F4" s="4"/>
    </row>
    <row r="5" spans="1:6" ht="37.5" customHeight="1">
      <c r="A5" s="4">
        <v>3</v>
      </c>
      <c r="B5" s="5" t="s">
        <v>6</v>
      </c>
      <c r="C5" s="4" t="str">
        <f>"曲重阳"</f>
        <v>曲重阳</v>
      </c>
      <c r="D5" s="4" t="str">
        <f t="shared" si="0"/>
        <v>男</v>
      </c>
      <c r="E5" s="4" t="str">
        <f>"22020201203"</f>
        <v>22020201203</v>
      </c>
      <c r="F5" s="4"/>
    </row>
    <row r="6" spans="1:6" ht="37.5" customHeight="1">
      <c r="A6" s="4">
        <v>4</v>
      </c>
      <c r="B6" s="5" t="s">
        <v>6</v>
      </c>
      <c r="C6" s="4" t="str">
        <f>"谢翱"</f>
        <v>谢翱</v>
      </c>
      <c r="D6" s="4" t="str">
        <f t="shared" si="0"/>
        <v>男</v>
      </c>
      <c r="E6" s="4" t="str">
        <f>"22020201205"</f>
        <v>22020201205</v>
      </c>
      <c r="F6" s="4"/>
    </row>
    <row r="7" spans="1:6" ht="37.5" customHeight="1">
      <c r="A7" s="4">
        <v>5</v>
      </c>
      <c r="B7" s="5" t="s">
        <v>6</v>
      </c>
      <c r="C7" s="4" t="str">
        <f>"贺诗朝"</f>
        <v>贺诗朝</v>
      </c>
      <c r="D7" s="4" t="str">
        <f t="shared" si="0"/>
        <v>男</v>
      </c>
      <c r="E7" s="4" t="str">
        <f>"22020201206"</f>
        <v>22020201206</v>
      </c>
      <c r="F7" s="4"/>
    </row>
    <row r="8" spans="1:6" ht="37.5" customHeight="1">
      <c r="A8" s="4">
        <v>6</v>
      </c>
      <c r="B8" s="5" t="s">
        <v>6</v>
      </c>
      <c r="C8" s="4" t="str">
        <f>"白钰森"</f>
        <v>白钰森</v>
      </c>
      <c r="D8" s="4" t="str">
        <f t="shared" si="0"/>
        <v>男</v>
      </c>
      <c r="E8" s="4" t="str">
        <f>"22020201208"</f>
        <v>22020201208</v>
      </c>
      <c r="F8" s="4"/>
    </row>
    <row r="9" spans="1:6" ht="37.5" customHeight="1">
      <c r="A9" s="4">
        <v>7</v>
      </c>
      <c r="B9" s="5" t="s">
        <v>6</v>
      </c>
      <c r="C9" s="4" t="str">
        <f>"宋江涛"</f>
        <v>宋江涛</v>
      </c>
      <c r="D9" s="4" t="str">
        <f t="shared" si="0"/>
        <v>男</v>
      </c>
      <c r="E9" s="4" t="str">
        <f>"22020201209"</f>
        <v>22020201209</v>
      </c>
      <c r="F9" s="4"/>
    </row>
    <row r="10" spans="1:6" ht="37.5" customHeight="1">
      <c r="A10" s="4">
        <v>8</v>
      </c>
      <c r="B10" s="5" t="s">
        <v>6</v>
      </c>
      <c r="C10" s="4" t="str">
        <f>"王龙"</f>
        <v>王龙</v>
      </c>
      <c r="D10" s="4" t="str">
        <f t="shared" si="0"/>
        <v>男</v>
      </c>
      <c r="E10" s="4" t="str">
        <f>"22020201210"</f>
        <v>22020201210</v>
      </c>
      <c r="F10" s="4"/>
    </row>
    <row r="11" spans="1:6" ht="37.5" customHeight="1">
      <c r="A11" s="4">
        <v>9</v>
      </c>
      <c r="B11" s="5" t="s">
        <v>6</v>
      </c>
      <c r="C11" s="4" t="str">
        <f>"闫智高"</f>
        <v>闫智高</v>
      </c>
      <c r="D11" s="4" t="str">
        <f t="shared" si="0"/>
        <v>男</v>
      </c>
      <c r="E11" s="4" t="str">
        <f>"22020201211"</f>
        <v>22020201211</v>
      </c>
      <c r="F11" s="4"/>
    </row>
    <row r="12" spans="1:6" ht="37.5" customHeight="1">
      <c r="A12" s="4">
        <v>10</v>
      </c>
      <c r="B12" s="5" t="s">
        <v>6</v>
      </c>
      <c r="C12" s="4" t="str">
        <f>"黄海诚"</f>
        <v>黄海诚</v>
      </c>
      <c r="D12" s="4" t="str">
        <f t="shared" si="0"/>
        <v>男</v>
      </c>
      <c r="E12" s="4" t="str">
        <f>"22020201212"</f>
        <v>22020201212</v>
      </c>
      <c r="F12" s="4"/>
    </row>
    <row r="13" spans="1:6" ht="37.5" customHeight="1">
      <c r="A13" s="4">
        <v>11</v>
      </c>
      <c r="B13" s="5" t="s">
        <v>6</v>
      </c>
      <c r="C13" s="4" t="str">
        <f>"李东坡"</f>
        <v>李东坡</v>
      </c>
      <c r="D13" s="4" t="str">
        <f t="shared" si="0"/>
        <v>男</v>
      </c>
      <c r="E13" s="6" t="s">
        <v>7</v>
      </c>
      <c r="F13" s="6"/>
    </row>
    <row r="14" spans="1:6" ht="37.5" customHeight="1">
      <c r="A14" s="4">
        <v>12</v>
      </c>
      <c r="B14" s="5" t="s">
        <v>6</v>
      </c>
      <c r="C14" s="4" t="str">
        <f>"刘健"</f>
        <v>刘健</v>
      </c>
      <c r="D14" s="4" t="str">
        <f t="shared" si="0"/>
        <v>男</v>
      </c>
      <c r="E14" s="4" t="str">
        <f>"22020201214"</f>
        <v>22020201214</v>
      </c>
      <c r="F14" s="4"/>
    </row>
    <row r="15" spans="1:6" ht="37.5" customHeight="1">
      <c r="A15" s="4">
        <v>13</v>
      </c>
      <c r="B15" s="5" t="s">
        <v>6</v>
      </c>
      <c r="C15" s="4" t="str">
        <f>"权晓生"</f>
        <v>权晓生</v>
      </c>
      <c r="D15" s="4" t="str">
        <f t="shared" si="0"/>
        <v>男</v>
      </c>
      <c r="E15" s="4" t="str">
        <f>"22020201215"</f>
        <v>22020201215</v>
      </c>
      <c r="F15" s="4"/>
    </row>
    <row r="16" spans="1:6" ht="37.5" customHeight="1">
      <c r="A16" s="4">
        <v>14</v>
      </c>
      <c r="B16" s="5" t="s">
        <v>6</v>
      </c>
      <c r="C16" s="4" t="str">
        <f>"陈家明"</f>
        <v>陈家明</v>
      </c>
      <c r="D16" s="4" t="str">
        <f t="shared" si="0"/>
        <v>男</v>
      </c>
      <c r="E16" s="4" t="str">
        <f>"22020201216"</f>
        <v>22020201216</v>
      </c>
      <c r="F16" s="4"/>
    </row>
    <row r="17" spans="1:6" ht="37.5" customHeight="1">
      <c r="A17" s="4">
        <v>15</v>
      </c>
      <c r="B17" s="5" t="s">
        <v>6</v>
      </c>
      <c r="C17" s="4" t="str">
        <f>"赵琛洋"</f>
        <v>赵琛洋</v>
      </c>
      <c r="D17" s="4" t="str">
        <f t="shared" si="0"/>
        <v>男</v>
      </c>
      <c r="E17" s="4" t="str">
        <f>"22020201217"</f>
        <v>22020201217</v>
      </c>
      <c r="F17" s="4"/>
    </row>
    <row r="18" spans="1:6" ht="37.5" customHeight="1">
      <c r="A18" s="4">
        <v>16</v>
      </c>
      <c r="B18" s="5" t="s">
        <v>6</v>
      </c>
      <c r="C18" s="4" t="str">
        <f>"叶刚"</f>
        <v>叶刚</v>
      </c>
      <c r="D18" s="4" t="str">
        <f t="shared" si="0"/>
        <v>男</v>
      </c>
      <c r="E18" s="4" t="str">
        <f>"22020201218"</f>
        <v>22020201218</v>
      </c>
      <c r="F18" s="4"/>
    </row>
    <row r="19" spans="1:6" ht="37.5" customHeight="1">
      <c r="A19" s="4">
        <v>17</v>
      </c>
      <c r="B19" s="5" t="s">
        <v>6</v>
      </c>
      <c r="C19" s="4" t="str">
        <f>"韩宁浩"</f>
        <v>韩宁浩</v>
      </c>
      <c r="D19" s="4" t="str">
        <f t="shared" si="0"/>
        <v>男</v>
      </c>
      <c r="E19" s="4" t="str">
        <f>"22020201219"</f>
        <v>22020201219</v>
      </c>
      <c r="F19" s="4"/>
    </row>
    <row r="20" spans="1:6" ht="37.5" customHeight="1">
      <c r="A20" s="4">
        <v>18</v>
      </c>
      <c r="B20" s="5" t="s">
        <v>6</v>
      </c>
      <c r="C20" s="4" t="str">
        <f>"朱浩"</f>
        <v>朱浩</v>
      </c>
      <c r="D20" s="4" t="str">
        <f t="shared" si="0"/>
        <v>男</v>
      </c>
      <c r="E20" s="4" t="str">
        <f>"22020201220"</f>
        <v>22020201220</v>
      </c>
      <c r="F20" s="4"/>
    </row>
    <row r="21" spans="1:6" ht="37.5" customHeight="1">
      <c r="A21" s="4">
        <v>19</v>
      </c>
      <c r="B21" s="5" t="s">
        <v>6</v>
      </c>
      <c r="C21" s="4" t="str">
        <f>" 张学民"</f>
        <v> 张学民</v>
      </c>
      <c r="D21" s="4" t="str">
        <f t="shared" si="0"/>
        <v>男</v>
      </c>
      <c r="E21" s="4" t="str">
        <f>"22020201222"</f>
        <v>22020201222</v>
      </c>
      <c r="F21" s="4"/>
    </row>
    <row r="22" spans="1:6" ht="37.5" customHeight="1">
      <c r="A22" s="4">
        <v>20</v>
      </c>
      <c r="B22" s="5" t="s">
        <v>6</v>
      </c>
      <c r="C22" s="4" t="str">
        <f>"冯卓"</f>
        <v>冯卓</v>
      </c>
      <c r="D22" s="4" t="str">
        <f t="shared" si="0"/>
        <v>男</v>
      </c>
      <c r="E22" s="4" t="str">
        <f>"22020201224"</f>
        <v>22020201224</v>
      </c>
      <c r="F22" s="4"/>
    </row>
    <row r="23" spans="1:6" ht="37.5" customHeight="1">
      <c r="A23" s="4">
        <v>21</v>
      </c>
      <c r="B23" s="5" t="s">
        <v>6</v>
      </c>
      <c r="C23" s="4" t="str">
        <f>"高盛楠"</f>
        <v>高盛楠</v>
      </c>
      <c r="D23" s="4" t="str">
        <f t="shared" si="0"/>
        <v>男</v>
      </c>
      <c r="E23" s="4" t="str">
        <f>"22020201225"</f>
        <v>22020201225</v>
      </c>
      <c r="F23" s="4"/>
    </row>
    <row r="24" spans="1:6" ht="37.5" customHeight="1">
      <c r="A24" s="4">
        <v>22</v>
      </c>
      <c r="B24" s="5" t="s">
        <v>6</v>
      </c>
      <c r="C24" s="4" t="str">
        <f>"亢顺贵"</f>
        <v>亢顺贵</v>
      </c>
      <c r="D24" s="4" t="str">
        <f t="shared" si="0"/>
        <v>男</v>
      </c>
      <c r="E24" s="4" t="str">
        <f>"22020201226"</f>
        <v>22020201226</v>
      </c>
      <c r="F24" s="4"/>
    </row>
    <row r="25" spans="1:6" ht="37.5" customHeight="1">
      <c r="A25" s="4">
        <v>23</v>
      </c>
      <c r="B25" s="5" t="s">
        <v>6</v>
      </c>
      <c r="C25" s="4" t="str">
        <f>"曹政"</f>
        <v>曹政</v>
      </c>
      <c r="D25" s="4" t="str">
        <f t="shared" si="0"/>
        <v>男</v>
      </c>
      <c r="E25" s="4" t="str">
        <f>"22020201227"</f>
        <v>22020201227</v>
      </c>
      <c r="F25" s="4"/>
    </row>
    <row r="26" spans="1:6" ht="37.5" customHeight="1">
      <c r="A26" s="4">
        <v>24</v>
      </c>
      <c r="B26" s="5" t="s">
        <v>6</v>
      </c>
      <c r="C26" s="4" t="str">
        <f>"薛旭峰"</f>
        <v>薛旭峰</v>
      </c>
      <c r="D26" s="4" t="str">
        <f t="shared" si="0"/>
        <v>男</v>
      </c>
      <c r="E26" s="4" t="str">
        <f>"22020201228"</f>
        <v>22020201228</v>
      </c>
      <c r="F26" s="4"/>
    </row>
    <row r="27" spans="1:6" ht="37.5" customHeight="1">
      <c r="A27" s="4">
        <v>25</v>
      </c>
      <c r="B27" s="5" t="s">
        <v>6</v>
      </c>
      <c r="C27" s="4" t="str">
        <f>"尹岱"</f>
        <v>尹岱</v>
      </c>
      <c r="D27" s="4" t="str">
        <f t="shared" si="0"/>
        <v>男</v>
      </c>
      <c r="E27" s="4" t="str">
        <f>"22020201229"</f>
        <v>22020201229</v>
      </c>
      <c r="F27" s="4"/>
    </row>
    <row r="28" spans="1:6" ht="37.5" customHeight="1">
      <c r="A28" s="4">
        <v>26</v>
      </c>
      <c r="B28" s="5" t="s">
        <v>6</v>
      </c>
      <c r="C28" s="4" t="str">
        <f>"涂金龙"</f>
        <v>涂金龙</v>
      </c>
      <c r="D28" s="4" t="str">
        <f t="shared" si="0"/>
        <v>男</v>
      </c>
      <c r="E28" s="4" t="str">
        <f>"22020201231"</f>
        <v>22020201231</v>
      </c>
      <c r="F28" s="4"/>
    </row>
    <row r="29" spans="1:6" ht="37.5" customHeight="1">
      <c r="A29" s="4">
        <v>27</v>
      </c>
      <c r="B29" s="5" t="s">
        <v>6</v>
      </c>
      <c r="C29" s="4" t="str">
        <f>"宋海佼"</f>
        <v>宋海佼</v>
      </c>
      <c r="D29" s="4" t="str">
        <f t="shared" si="0"/>
        <v>男</v>
      </c>
      <c r="E29" s="4" t="str">
        <f>"22020201233"</f>
        <v>22020201233</v>
      </c>
      <c r="F29" s="4"/>
    </row>
    <row r="30" spans="1:6" ht="37.5" customHeight="1">
      <c r="A30" s="4">
        <v>28</v>
      </c>
      <c r="B30" s="5" t="s">
        <v>6</v>
      </c>
      <c r="C30" s="4" t="str">
        <f>"冯君轲"</f>
        <v>冯君轲</v>
      </c>
      <c r="D30" s="4" t="str">
        <f t="shared" si="0"/>
        <v>男</v>
      </c>
      <c r="E30" s="4" t="str">
        <f>"22020201234"</f>
        <v>22020201234</v>
      </c>
      <c r="F30" s="4"/>
    </row>
    <row r="31" spans="1:6" ht="37.5" customHeight="1">
      <c r="A31" s="4">
        <v>29</v>
      </c>
      <c r="B31" s="5" t="s">
        <v>6</v>
      </c>
      <c r="C31" s="4" t="str">
        <f>"靖曲乐"</f>
        <v>靖曲乐</v>
      </c>
      <c r="D31" s="4" t="str">
        <f t="shared" si="0"/>
        <v>男</v>
      </c>
      <c r="E31" s="4" t="str">
        <f>"22020201235"</f>
        <v>22020201235</v>
      </c>
      <c r="F31" s="4"/>
    </row>
    <row r="32" spans="1:6" ht="37.5" customHeight="1">
      <c r="A32" s="4">
        <v>30</v>
      </c>
      <c r="B32" s="5" t="s">
        <v>6</v>
      </c>
      <c r="C32" s="4" t="str">
        <f>"苏苑"</f>
        <v>苏苑</v>
      </c>
      <c r="D32" s="4" t="str">
        <f t="shared" si="0"/>
        <v>男</v>
      </c>
      <c r="E32" s="4" t="str">
        <f>"22020201301"</f>
        <v>22020201301</v>
      </c>
      <c r="F32" s="4"/>
    </row>
    <row r="33" spans="1:6" ht="37.5" customHeight="1">
      <c r="A33" s="4">
        <v>31</v>
      </c>
      <c r="B33" s="5" t="s">
        <v>6</v>
      </c>
      <c r="C33" s="4" t="str">
        <f>"闫莹"</f>
        <v>闫莹</v>
      </c>
      <c r="D33" s="4" t="str">
        <f>"女"</f>
        <v>女</v>
      </c>
      <c r="E33" s="4" t="str">
        <f>"22020201303"</f>
        <v>22020201303</v>
      </c>
      <c r="F33" s="4"/>
    </row>
    <row r="34" spans="1:6" ht="37.5" customHeight="1">
      <c r="A34" s="4">
        <v>32</v>
      </c>
      <c r="B34" s="5" t="s">
        <v>6</v>
      </c>
      <c r="C34" s="4" t="str">
        <f>"穆峥"</f>
        <v>穆峥</v>
      </c>
      <c r="D34" s="4" t="str">
        <f aca="true" t="shared" si="1" ref="D34:D58">"男"</f>
        <v>男</v>
      </c>
      <c r="E34" s="4" t="str">
        <f>"22020201304"</f>
        <v>22020201304</v>
      </c>
      <c r="F34" s="4"/>
    </row>
    <row r="35" spans="1:6" ht="37.5" customHeight="1">
      <c r="A35" s="4">
        <v>33</v>
      </c>
      <c r="B35" s="5" t="s">
        <v>6</v>
      </c>
      <c r="C35" s="4" t="str">
        <f>"段东升"</f>
        <v>段东升</v>
      </c>
      <c r="D35" s="4" t="str">
        <f t="shared" si="1"/>
        <v>男</v>
      </c>
      <c r="E35" s="4" t="str">
        <f>"22020201305"</f>
        <v>22020201305</v>
      </c>
      <c r="F35" s="4"/>
    </row>
    <row r="36" spans="1:6" ht="37.5" customHeight="1">
      <c r="A36" s="4">
        <v>34</v>
      </c>
      <c r="B36" s="5" t="s">
        <v>6</v>
      </c>
      <c r="C36" s="4" t="str">
        <f>"王玉珏"</f>
        <v>王玉珏</v>
      </c>
      <c r="D36" s="4" t="str">
        <f t="shared" si="1"/>
        <v>男</v>
      </c>
      <c r="E36" s="4" t="str">
        <f>"22020201308"</f>
        <v>22020201308</v>
      </c>
      <c r="F36" s="4"/>
    </row>
    <row r="37" spans="1:6" ht="37.5" customHeight="1">
      <c r="A37" s="4">
        <v>35</v>
      </c>
      <c r="B37" s="5" t="s">
        <v>6</v>
      </c>
      <c r="C37" s="4" t="str">
        <f>"吴鹏飞"</f>
        <v>吴鹏飞</v>
      </c>
      <c r="D37" s="4" t="str">
        <f t="shared" si="1"/>
        <v>男</v>
      </c>
      <c r="E37" s="4" t="str">
        <f>"22020201309"</f>
        <v>22020201309</v>
      </c>
      <c r="F37" s="4"/>
    </row>
    <row r="38" spans="1:6" ht="37.5" customHeight="1">
      <c r="A38" s="4">
        <v>36</v>
      </c>
      <c r="B38" s="5" t="s">
        <v>6</v>
      </c>
      <c r="C38" s="4" t="str">
        <f>"吴壮"</f>
        <v>吴壮</v>
      </c>
      <c r="D38" s="4" t="str">
        <f t="shared" si="1"/>
        <v>男</v>
      </c>
      <c r="E38" s="4" t="str">
        <f>"22020201310"</f>
        <v>22020201310</v>
      </c>
      <c r="F38" s="4"/>
    </row>
    <row r="39" spans="1:6" ht="37.5" customHeight="1">
      <c r="A39" s="4">
        <v>37</v>
      </c>
      <c r="B39" s="5" t="s">
        <v>6</v>
      </c>
      <c r="C39" s="4" t="str">
        <f>"刘学"</f>
        <v>刘学</v>
      </c>
      <c r="D39" s="4" t="str">
        <f t="shared" si="1"/>
        <v>男</v>
      </c>
      <c r="E39" s="4" t="str">
        <f>"22020201311"</f>
        <v>22020201311</v>
      </c>
      <c r="F39" s="4"/>
    </row>
    <row r="40" spans="1:6" ht="37.5" customHeight="1">
      <c r="A40" s="4">
        <v>38</v>
      </c>
      <c r="B40" s="5" t="s">
        <v>6</v>
      </c>
      <c r="C40" s="4" t="str">
        <f>"赵一帆"</f>
        <v>赵一帆</v>
      </c>
      <c r="D40" s="4" t="str">
        <f t="shared" si="1"/>
        <v>男</v>
      </c>
      <c r="E40" s="4" t="str">
        <f>"22020201312"</f>
        <v>22020201312</v>
      </c>
      <c r="F40" s="4"/>
    </row>
    <row r="41" spans="1:6" ht="37.5" customHeight="1">
      <c r="A41" s="4">
        <v>39</v>
      </c>
      <c r="B41" s="5" t="s">
        <v>6</v>
      </c>
      <c r="C41" s="4" t="str">
        <f>"陈治宇"</f>
        <v>陈治宇</v>
      </c>
      <c r="D41" s="4" t="str">
        <f t="shared" si="1"/>
        <v>男</v>
      </c>
      <c r="E41" s="4" t="str">
        <f>"22020201315"</f>
        <v>22020201315</v>
      </c>
      <c r="F41" s="4"/>
    </row>
    <row r="42" spans="1:6" ht="37.5" customHeight="1">
      <c r="A42" s="4">
        <v>40</v>
      </c>
      <c r="B42" s="5" t="s">
        <v>6</v>
      </c>
      <c r="C42" s="4" t="str">
        <f>"常磊"</f>
        <v>常磊</v>
      </c>
      <c r="D42" s="4" t="str">
        <f t="shared" si="1"/>
        <v>男</v>
      </c>
      <c r="E42" s="4" t="str">
        <f>"22020201316"</f>
        <v>22020201316</v>
      </c>
      <c r="F42" s="4"/>
    </row>
    <row r="43" spans="1:6" ht="37.5" customHeight="1">
      <c r="A43" s="4">
        <v>41</v>
      </c>
      <c r="B43" s="5" t="s">
        <v>6</v>
      </c>
      <c r="C43" s="4" t="str">
        <f>"朱耀邦"</f>
        <v>朱耀邦</v>
      </c>
      <c r="D43" s="4" t="str">
        <f t="shared" si="1"/>
        <v>男</v>
      </c>
      <c r="E43" s="4" t="str">
        <f>"22020201317"</f>
        <v>22020201317</v>
      </c>
      <c r="F43" s="4"/>
    </row>
    <row r="44" spans="1:6" ht="37.5" customHeight="1">
      <c r="A44" s="4">
        <v>42</v>
      </c>
      <c r="B44" s="5" t="s">
        <v>6</v>
      </c>
      <c r="C44" s="4" t="str">
        <f>"沈冠祎"</f>
        <v>沈冠祎</v>
      </c>
      <c r="D44" s="4" t="str">
        <f t="shared" si="1"/>
        <v>男</v>
      </c>
      <c r="E44" s="4" t="str">
        <f>"22020201318"</f>
        <v>22020201318</v>
      </c>
      <c r="F44" s="4"/>
    </row>
    <row r="45" spans="1:6" ht="37.5" customHeight="1">
      <c r="A45" s="4">
        <v>43</v>
      </c>
      <c r="B45" s="5" t="s">
        <v>6</v>
      </c>
      <c r="C45" s="4" t="str">
        <f>"曾庆涛"</f>
        <v>曾庆涛</v>
      </c>
      <c r="D45" s="4" t="str">
        <f t="shared" si="1"/>
        <v>男</v>
      </c>
      <c r="E45" s="4" t="str">
        <f>"22020201319"</f>
        <v>22020201319</v>
      </c>
      <c r="F45" s="4"/>
    </row>
    <row r="46" spans="1:6" ht="37.5" customHeight="1">
      <c r="A46" s="4">
        <v>44</v>
      </c>
      <c r="B46" s="5" t="s">
        <v>6</v>
      </c>
      <c r="C46" s="4" t="str">
        <f>"黄鹏宇"</f>
        <v>黄鹏宇</v>
      </c>
      <c r="D46" s="4" t="str">
        <f t="shared" si="1"/>
        <v>男</v>
      </c>
      <c r="E46" s="4" t="str">
        <f>"22020201320"</f>
        <v>22020201320</v>
      </c>
      <c r="F46" s="4"/>
    </row>
    <row r="47" spans="1:6" ht="37.5" customHeight="1">
      <c r="A47" s="4">
        <v>45</v>
      </c>
      <c r="B47" s="5" t="s">
        <v>6</v>
      </c>
      <c r="C47" s="4" t="str">
        <f>"景广彬"</f>
        <v>景广彬</v>
      </c>
      <c r="D47" s="4" t="str">
        <f t="shared" si="1"/>
        <v>男</v>
      </c>
      <c r="E47" s="4" t="str">
        <f>"22020201321"</f>
        <v>22020201321</v>
      </c>
      <c r="F47" s="4"/>
    </row>
    <row r="48" spans="1:6" ht="37.5" customHeight="1">
      <c r="A48" s="4">
        <v>46</v>
      </c>
      <c r="B48" s="5" t="s">
        <v>6</v>
      </c>
      <c r="C48" s="4" t="str">
        <f>"杨宁"</f>
        <v>杨宁</v>
      </c>
      <c r="D48" s="4" t="str">
        <f t="shared" si="1"/>
        <v>男</v>
      </c>
      <c r="E48" s="4" t="str">
        <f>"22020201322"</f>
        <v>22020201322</v>
      </c>
      <c r="F48" s="4"/>
    </row>
    <row r="49" spans="1:6" ht="37.5" customHeight="1">
      <c r="A49" s="4">
        <v>47</v>
      </c>
      <c r="B49" s="5" t="s">
        <v>6</v>
      </c>
      <c r="C49" s="4" t="str">
        <f>"张帅"</f>
        <v>张帅</v>
      </c>
      <c r="D49" s="4" t="str">
        <f t="shared" si="1"/>
        <v>男</v>
      </c>
      <c r="E49" s="4" t="str">
        <f>"22020201323"</f>
        <v>22020201323</v>
      </c>
      <c r="F49" s="4"/>
    </row>
    <row r="50" spans="1:6" ht="37.5" customHeight="1">
      <c r="A50" s="4">
        <v>48</v>
      </c>
      <c r="B50" s="5" t="s">
        <v>6</v>
      </c>
      <c r="C50" s="4" t="str">
        <f>"赵昱林"</f>
        <v>赵昱林</v>
      </c>
      <c r="D50" s="4" t="str">
        <f t="shared" si="1"/>
        <v>男</v>
      </c>
      <c r="E50" s="4" t="str">
        <f>"22020201324"</f>
        <v>22020201324</v>
      </c>
      <c r="F50" s="4"/>
    </row>
    <row r="51" spans="1:6" ht="37.5" customHeight="1">
      <c r="A51" s="4">
        <v>49</v>
      </c>
      <c r="B51" s="5" t="s">
        <v>6</v>
      </c>
      <c r="C51" s="4" t="str">
        <f>"王光耀"</f>
        <v>王光耀</v>
      </c>
      <c r="D51" s="4" t="str">
        <f t="shared" si="1"/>
        <v>男</v>
      </c>
      <c r="E51" s="4" t="str">
        <f>"22020201325"</f>
        <v>22020201325</v>
      </c>
      <c r="F51" s="4"/>
    </row>
    <row r="52" spans="1:6" ht="37.5" customHeight="1">
      <c r="A52" s="4">
        <v>50</v>
      </c>
      <c r="B52" s="5" t="s">
        <v>6</v>
      </c>
      <c r="C52" s="4" t="str">
        <f>"王博"</f>
        <v>王博</v>
      </c>
      <c r="D52" s="4" t="str">
        <f t="shared" si="1"/>
        <v>男</v>
      </c>
      <c r="E52" s="4" t="str">
        <f>"22020201327"</f>
        <v>22020201327</v>
      </c>
      <c r="F52" s="4"/>
    </row>
    <row r="53" spans="1:6" ht="37.5" customHeight="1">
      <c r="A53" s="4">
        <v>51</v>
      </c>
      <c r="B53" s="5" t="s">
        <v>6</v>
      </c>
      <c r="C53" s="4" t="str">
        <f>"刘亮"</f>
        <v>刘亮</v>
      </c>
      <c r="D53" s="4" t="str">
        <f t="shared" si="1"/>
        <v>男</v>
      </c>
      <c r="E53" s="4" t="str">
        <f>"22020201328"</f>
        <v>22020201328</v>
      </c>
      <c r="F53" s="4"/>
    </row>
    <row r="54" spans="1:6" ht="37.5" customHeight="1">
      <c r="A54" s="4">
        <v>52</v>
      </c>
      <c r="B54" s="5" t="s">
        <v>6</v>
      </c>
      <c r="C54" s="4" t="str">
        <f>"王升"</f>
        <v>王升</v>
      </c>
      <c r="D54" s="4" t="str">
        <f t="shared" si="1"/>
        <v>男</v>
      </c>
      <c r="E54" s="4" t="str">
        <f>"22020201329"</f>
        <v>22020201329</v>
      </c>
      <c r="F54" s="4"/>
    </row>
    <row r="55" spans="1:6" ht="37.5" customHeight="1">
      <c r="A55" s="4">
        <v>53</v>
      </c>
      <c r="B55" s="5" t="s">
        <v>6</v>
      </c>
      <c r="C55" s="4" t="str">
        <f>"张梁"</f>
        <v>张梁</v>
      </c>
      <c r="D55" s="4" t="str">
        <f t="shared" si="1"/>
        <v>男</v>
      </c>
      <c r="E55" s="4" t="str">
        <f>"22020201330"</f>
        <v>22020201330</v>
      </c>
      <c r="F55" s="4"/>
    </row>
    <row r="56" spans="1:6" ht="37.5" customHeight="1">
      <c r="A56" s="4">
        <v>54</v>
      </c>
      <c r="B56" s="5" t="s">
        <v>6</v>
      </c>
      <c r="C56" s="4" t="str">
        <f>"常硕"</f>
        <v>常硕</v>
      </c>
      <c r="D56" s="4" t="str">
        <f t="shared" si="1"/>
        <v>男</v>
      </c>
      <c r="E56" s="4" t="str">
        <f>"22020201331"</f>
        <v>22020201331</v>
      </c>
      <c r="F56" s="4"/>
    </row>
    <row r="57" spans="1:6" ht="37.5" customHeight="1">
      <c r="A57" s="4">
        <v>55</v>
      </c>
      <c r="B57" s="5" t="s">
        <v>6</v>
      </c>
      <c r="C57" s="4" t="str">
        <f>"钟佳"</f>
        <v>钟佳</v>
      </c>
      <c r="D57" s="4" t="str">
        <f t="shared" si="1"/>
        <v>男</v>
      </c>
      <c r="E57" s="4" t="str">
        <f>"22020201333"</f>
        <v>22020201333</v>
      </c>
      <c r="F57" s="4"/>
    </row>
    <row r="58" spans="1:6" ht="37.5" customHeight="1">
      <c r="A58" s="4">
        <v>56</v>
      </c>
      <c r="B58" s="5" t="s">
        <v>6</v>
      </c>
      <c r="C58" s="4" t="str">
        <f>"常浩宇"</f>
        <v>常浩宇</v>
      </c>
      <c r="D58" s="4" t="str">
        <f t="shared" si="1"/>
        <v>男</v>
      </c>
      <c r="E58" s="4" t="str">
        <f>"22020201334"</f>
        <v>22020201334</v>
      </c>
      <c r="F58" s="4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2022-02-12T01:30:58Z</dcterms:created>
  <dcterms:modified xsi:type="dcterms:W3CDTF">2022-02-24T11:35:32Z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566E4B922AA64FD4B11D27BF4C032E42</vt:lpwstr>
  </property>
  <property fmtid="{D5CDD505-2E9C-101B-9397-08002B2CF9AE}" pid="3" name="KSOProductBuildVer">
    <vt:lpwstr>2052-11.1.0.11365</vt:lpwstr>
  </property>
</Properties>
</file>