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<sst xmlns="http://schemas.openxmlformats.org/spreadsheetml/2006/main" count="205" uniqueCount="138">
  <si>
    <t>2021年度磴口县事业单位公开招聘面试人员总成绩及进入体检、考察范围人员名单</t>
  </si>
  <si>
    <t>主管部门</t>
  </si>
  <si>
    <t>报考单位</t>
  </si>
  <si>
    <t>报考岗位</t>
  </si>
  <si>
    <t>姓名</t>
  </si>
  <si>
    <t>笔试成绩</t>
  </si>
  <si>
    <t>笔试成绩(60%)</t>
  </si>
  <si>
    <t>面试成绩</t>
  </si>
  <si>
    <t>面试成绩(40%)</t>
  </si>
  <si>
    <t>总成绩</t>
  </si>
  <si>
    <t>总成绩排名</t>
  </si>
  <si>
    <t>是否进入
体检、考察</t>
  </si>
  <si>
    <t>中国共产党磴口县委员会宣传部</t>
  </si>
  <si>
    <t>磴口县新时代文明实践服务中心</t>
  </si>
  <si>
    <t>综合岗 
（普通岗）</t>
  </si>
  <si>
    <t>周亮</t>
  </si>
  <si>
    <t>79.36</t>
  </si>
  <si>
    <t>是</t>
  </si>
  <si>
    <t>杨海日</t>
  </si>
  <si>
    <t>72.53</t>
  </si>
  <si>
    <t>否</t>
  </si>
  <si>
    <t>甄妮</t>
  </si>
  <si>
    <t>72.31</t>
  </si>
  <si>
    <t>文字综合
（“项目人员”岗）</t>
  </si>
  <si>
    <t>刘茜</t>
  </si>
  <si>
    <t>75.94</t>
  </si>
  <si>
    <t>王浦</t>
  </si>
  <si>
    <t>74.16</t>
  </si>
  <si>
    <t>郑娜</t>
  </si>
  <si>
    <t>73.85</t>
  </si>
  <si>
    <t>磴口县应急管理局</t>
  </si>
  <si>
    <t>磴口县应急管理综合保障指挥中心</t>
  </si>
  <si>
    <t>综合财务岗（“应届和择业期高校毕业生”岗）</t>
  </si>
  <si>
    <t>张文诗</t>
  </si>
  <si>
    <t>75.46</t>
  </si>
  <si>
    <t>朱莹鹤</t>
  </si>
  <si>
    <t>73.45</t>
  </si>
  <si>
    <t>罗丽娜</t>
  </si>
  <si>
    <t>69.26</t>
  </si>
  <si>
    <t>综合岗（“项目人员”岗）</t>
  </si>
  <si>
    <t>闫文娟</t>
  </si>
  <si>
    <t>69.52</t>
  </si>
  <si>
    <t>张瑞</t>
  </si>
  <si>
    <t>67.19</t>
  </si>
  <si>
    <t>戴相龙</t>
  </si>
  <si>
    <t>64.22</t>
  </si>
  <si>
    <t>磴口县统计局</t>
  </si>
  <si>
    <t>磴口县统计数据信息中心</t>
  </si>
  <si>
    <t>经济数据信息管理1（“应届和择业期高校毕业生”岗）</t>
  </si>
  <si>
    <t>赵天一</t>
  </si>
  <si>
    <t>75.55</t>
  </si>
  <si>
    <t>霍雨环</t>
  </si>
  <si>
    <t>75.22</t>
  </si>
  <si>
    <t>周佳敏</t>
  </si>
  <si>
    <t>74.56</t>
  </si>
  <si>
    <t>经济数据信息管理2（“项目人员”岗）</t>
  </si>
  <si>
    <t>赵媛</t>
  </si>
  <si>
    <t>74.50</t>
  </si>
  <si>
    <t>吴琼</t>
  </si>
  <si>
    <t>77.46</t>
  </si>
  <si>
    <t>杨晓茹</t>
  </si>
  <si>
    <t>76.09</t>
  </si>
  <si>
    <t>磴口县交通运输局</t>
  </si>
  <si>
    <t>磴口县公路养护中心</t>
  </si>
  <si>
    <t>工程技术岗（“应届和择业期高校毕业生”岗）</t>
  </si>
  <si>
    <t>张春阳</t>
  </si>
  <si>
    <t>77.32</t>
  </si>
  <si>
    <t>盛钰芳</t>
  </si>
  <si>
    <t>75.27</t>
  </si>
  <si>
    <t>马志华</t>
  </si>
  <si>
    <t>75.18</t>
  </si>
  <si>
    <t>规划养护岗（“项目人员”岗）</t>
  </si>
  <si>
    <t>赵彬</t>
  </si>
  <si>
    <t>71.26</t>
  </si>
  <si>
    <t>乌日勒格</t>
  </si>
  <si>
    <t>69.56</t>
  </si>
  <si>
    <t>李青龙</t>
  </si>
  <si>
    <t>69.61</t>
  </si>
  <si>
    <t>中共磴口县委员会直属机关工作委员会</t>
  </si>
  <si>
    <t>磴口县党员信息服务中心</t>
  </si>
  <si>
    <t>张子鹤</t>
  </si>
  <si>
    <t>73.95</t>
  </si>
  <si>
    <t>张欣宇</t>
  </si>
  <si>
    <t>69.82</t>
  </si>
  <si>
    <t>陶逸芳</t>
  </si>
  <si>
    <t>70.11</t>
  </si>
  <si>
    <t>文字综合
（“应届和择业期高校毕业生”岗）</t>
  </si>
  <si>
    <t>王欢欢</t>
  </si>
  <si>
    <t>76.20</t>
  </si>
  <si>
    <t>桑嘉敏</t>
  </si>
  <si>
    <t>75.99</t>
  </si>
  <si>
    <t>张润雨</t>
  </si>
  <si>
    <t>73.20</t>
  </si>
  <si>
    <t>—</t>
  </si>
  <si>
    <t>磴口县财政局</t>
  </si>
  <si>
    <t>磴口县金融工作服务中心</t>
  </si>
  <si>
    <t>金融发展财会岗1（“应届和择业期高校毕业生”岗）</t>
  </si>
  <si>
    <t>刘洋</t>
  </si>
  <si>
    <t>77.58</t>
  </si>
  <si>
    <t>陈露</t>
  </si>
  <si>
    <t>75.89</t>
  </si>
  <si>
    <t>高嘉曼</t>
  </si>
  <si>
    <t>73.8</t>
  </si>
  <si>
    <t>金融发展财会岗2（“项目人员”岗）</t>
  </si>
  <si>
    <t>段婧</t>
  </si>
  <si>
    <t>75.25</t>
  </si>
  <si>
    <t>白雪</t>
  </si>
  <si>
    <t>73.09</t>
  </si>
  <si>
    <t>王天俊</t>
  </si>
  <si>
    <t>74.74</t>
  </si>
  <si>
    <t>磴口县人民武装部</t>
  </si>
  <si>
    <t>磴口县人民武装部民兵训练基地</t>
  </si>
  <si>
    <t>财务会计
（“应届和择业期高校毕业生”岗）</t>
  </si>
  <si>
    <t>吕超</t>
  </si>
  <si>
    <t>75.58</t>
  </si>
  <si>
    <t>窦泽元</t>
  </si>
  <si>
    <t>70.40</t>
  </si>
  <si>
    <t>刘昊</t>
  </si>
  <si>
    <t>72.19</t>
  </si>
  <si>
    <t>通信设备维护（普通岗）</t>
  </si>
  <si>
    <t>马坤</t>
  </si>
  <si>
    <t>74.66</t>
  </si>
  <si>
    <t>白贺</t>
  </si>
  <si>
    <t>67.29</t>
  </si>
  <si>
    <t>赵文廷</t>
  </si>
  <si>
    <t>77.38</t>
  </si>
  <si>
    <t>中国共产党磴口县委员会统战部</t>
  </si>
  <si>
    <t>磴口县统一战线联络服务中心</t>
  </si>
  <si>
    <t>王玥</t>
  </si>
  <si>
    <t>王波</t>
  </si>
  <si>
    <t>乔丹阳</t>
  </si>
  <si>
    <t>72.60</t>
  </si>
  <si>
    <t>2021年度事业单位公开招聘总成绩统计表</t>
  </si>
  <si>
    <t>主管  部门</t>
  </si>
  <si>
    <t>身份证号</t>
  </si>
  <si>
    <t>面试 成绩</t>
  </si>
  <si>
    <t>是否进入下一环节</t>
  </si>
  <si>
    <t>签字盖章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</si>
</sst>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99743"/>
      <color rgb="00FB31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E47" sqref="E47"/>
    </sheetView>
  </sheetViews>
  <sheetFormatPr defaultColWidth="10" defaultRowHeight="14.25"/>
  <cols>
    <col min="1" max="1" width="15.875" style="3" customWidth="1"/>
    <col min="2" max="2" width="31.875" style="3" customWidth="1"/>
    <col min="3" max="3" width="31.75" style="3" customWidth="1"/>
    <col min="4" max="4" width="13.375" style="3" customWidth="1"/>
    <col min="5" max="5" width="11.625" style="3" customWidth="1"/>
    <col min="6" max="6" width="10.1333333333333" style="3" customWidth="1"/>
    <col min="7" max="7" width="10.5" style="4" customWidth="1"/>
    <col min="8" max="8" width="11.6666666666667" style="4" customWidth="1"/>
    <col min="9" max="9" width="11.875" style="4" customWidth="1"/>
    <col min="10" max="10" width="12.75" style="4" customWidth="1"/>
    <col min="11" max="11" width="12.375" style="4" customWidth="1"/>
    <col min="12" max="16384" width="10" style="3"/>
  </cols>
  <sheetData>
    <row r="1" s="3" customFormat="1" ht="6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3" customFormat="1" ht="39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="3" customFormat="1" ht="44" customHeight="1" spans="1:11">
      <c r="A3" s="6" t="s">
        <v>12</v>
      </c>
      <c r="B3" s="6" t="s">
        <v>13</v>
      </c>
      <c r="C3" s="7" t="s">
        <v>14</v>
      </c>
      <c r="D3" s="8" t="s">
        <v>15</v>
      </c>
      <c r="E3" s="8" t="s">
        <v>16</v>
      </c>
      <c r="F3" s="9">
        <f t="shared" ref="F3:F8" si="0">E3*0.6</f>
        <v>47.616</v>
      </c>
      <c r="G3" s="9">
        <v>73.7</v>
      </c>
      <c r="H3" s="9">
        <f t="shared" ref="H3:H8" si="1">G3*0.4</f>
        <v>29.48</v>
      </c>
      <c r="I3" s="9">
        <f t="shared" ref="I3:I8" si="2">F3+H3</f>
        <v>77.096</v>
      </c>
      <c r="J3" s="9">
        <v>1</v>
      </c>
      <c r="K3" s="9" t="s">
        <v>17</v>
      </c>
    </row>
    <row r="4" s="3" customFormat="1" ht="44" customHeight="1" spans="1:11">
      <c r="A4" s="10"/>
      <c r="B4" s="10"/>
      <c r="C4" s="7"/>
      <c r="D4" s="8" t="s">
        <v>18</v>
      </c>
      <c r="E4" s="8" t="s">
        <v>19</v>
      </c>
      <c r="F4" s="9">
        <f t="shared" si="0"/>
        <v>43.518</v>
      </c>
      <c r="G4" s="9">
        <v>68.8</v>
      </c>
      <c r="H4" s="9">
        <f t="shared" si="1"/>
        <v>27.52</v>
      </c>
      <c r="I4" s="9">
        <f t="shared" si="2"/>
        <v>71.038</v>
      </c>
      <c r="J4" s="9">
        <v>2</v>
      </c>
      <c r="K4" s="9" t="s">
        <v>20</v>
      </c>
    </row>
    <row r="5" s="3" customFormat="1" ht="44" customHeight="1" spans="1:11">
      <c r="A5" s="10"/>
      <c r="B5" s="11"/>
      <c r="C5" s="7"/>
      <c r="D5" s="8" t="s">
        <v>21</v>
      </c>
      <c r="E5" s="8" t="s">
        <v>22</v>
      </c>
      <c r="F5" s="9">
        <f t="shared" si="0"/>
        <v>43.386</v>
      </c>
      <c r="G5" s="9">
        <v>66.5</v>
      </c>
      <c r="H5" s="9">
        <f t="shared" si="1"/>
        <v>26.6</v>
      </c>
      <c r="I5" s="9">
        <f t="shared" si="2"/>
        <v>69.986</v>
      </c>
      <c r="J5" s="9">
        <v>3</v>
      </c>
      <c r="K5" s="9" t="s">
        <v>20</v>
      </c>
    </row>
    <row r="6" s="3" customFormat="1" ht="44" customHeight="1" spans="1:11">
      <c r="A6" s="10"/>
      <c r="B6" s="6" t="s">
        <v>13</v>
      </c>
      <c r="C6" s="7" t="s">
        <v>23</v>
      </c>
      <c r="D6" s="8" t="s">
        <v>24</v>
      </c>
      <c r="E6" s="8" t="s">
        <v>25</v>
      </c>
      <c r="F6" s="9">
        <f t="shared" si="0"/>
        <v>45.564</v>
      </c>
      <c r="G6" s="9">
        <v>71.4</v>
      </c>
      <c r="H6" s="9">
        <f t="shared" si="1"/>
        <v>28.56</v>
      </c>
      <c r="I6" s="9">
        <f t="shared" si="2"/>
        <v>74.124</v>
      </c>
      <c r="J6" s="9">
        <v>1</v>
      </c>
      <c r="K6" s="9" t="s">
        <v>17</v>
      </c>
    </row>
    <row r="7" s="3" customFormat="1" ht="44" customHeight="1" spans="1:11">
      <c r="A7" s="10"/>
      <c r="B7" s="10"/>
      <c r="C7" s="7"/>
      <c r="D7" s="8" t="s">
        <v>26</v>
      </c>
      <c r="E7" s="8" t="s">
        <v>27</v>
      </c>
      <c r="F7" s="9">
        <f t="shared" si="0"/>
        <v>44.496</v>
      </c>
      <c r="G7" s="9">
        <v>73.8</v>
      </c>
      <c r="H7" s="9">
        <f t="shared" si="1"/>
        <v>29.52</v>
      </c>
      <c r="I7" s="9">
        <f t="shared" si="2"/>
        <v>74.016</v>
      </c>
      <c r="J7" s="9">
        <v>2</v>
      </c>
      <c r="K7" s="9" t="s">
        <v>20</v>
      </c>
    </row>
    <row r="8" s="3" customFormat="1" ht="44" customHeight="1" spans="1:11">
      <c r="A8" s="11"/>
      <c r="B8" s="11"/>
      <c r="C8" s="7"/>
      <c r="D8" s="8" t="s">
        <v>28</v>
      </c>
      <c r="E8" s="8" t="s">
        <v>29</v>
      </c>
      <c r="F8" s="9">
        <f t="shared" si="0"/>
        <v>44.31</v>
      </c>
      <c r="G8" s="9">
        <v>73.8</v>
      </c>
      <c r="H8" s="9">
        <f t="shared" si="1"/>
        <v>29.52</v>
      </c>
      <c r="I8" s="9">
        <f t="shared" si="2"/>
        <v>73.83</v>
      </c>
      <c r="J8" s="9">
        <v>3</v>
      </c>
      <c r="K8" s="9" t="s">
        <v>20</v>
      </c>
    </row>
    <row r="9" s="3" customFormat="1" ht="44" customHeight="1" spans="1:11">
      <c r="A9" s="6" t="s">
        <v>30</v>
      </c>
      <c r="B9" s="6" t="s">
        <v>31</v>
      </c>
      <c r="C9" s="7" t="s">
        <v>32</v>
      </c>
      <c r="D9" s="8" t="s">
        <v>33</v>
      </c>
      <c r="E9" s="8" t="s">
        <v>34</v>
      </c>
      <c r="F9" s="9">
        <f t="shared" ref="F9:F14" si="3">E9*0.6</f>
        <v>45.276</v>
      </c>
      <c r="G9" s="9">
        <v>69.4</v>
      </c>
      <c r="H9" s="9">
        <f t="shared" ref="H9:H14" si="4">G9*0.4</f>
        <v>27.76</v>
      </c>
      <c r="I9" s="9">
        <f t="shared" ref="I9:I14" si="5">F9+H9</f>
        <v>73.036</v>
      </c>
      <c r="J9" s="9">
        <v>1</v>
      </c>
      <c r="K9" s="9" t="s">
        <v>17</v>
      </c>
    </row>
    <row r="10" s="3" customFormat="1" ht="44" customHeight="1" spans="1:11">
      <c r="A10" s="10"/>
      <c r="B10" s="10"/>
      <c r="C10" s="7"/>
      <c r="D10" s="8" t="s">
        <v>35</v>
      </c>
      <c r="E10" s="8" t="s">
        <v>36</v>
      </c>
      <c r="F10" s="9">
        <f t="shared" si="3"/>
        <v>44.07</v>
      </c>
      <c r="G10" s="9">
        <v>65.2</v>
      </c>
      <c r="H10" s="9">
        <f t="shared" si="4"/>
        <v>26.08</v>
      </c>
      <c r="I10" s="9">
        <f t="shared" si="5"/>
        <v>70.15</v>
      </c>
      <c r="J10" s="9">
        <v>2</v>
      </c>
      <c r="K10" s="9" t="s">
        <v>20</v>
      </c>
    </row>
    <row r="11" s="3" customFormat="1" ht="44" customHeight="1" spans="1:11">
      <c r="A11" s="10"/>
      <c r="B11" s="11"/>
      <c r="C11" s="7"/>
      <c r="D11" s="8" t="s">
        <v>37</v>
      </c>
      <c r="E11" s="8" t="s">
        <v>38</v>
      </c>
      <c r="F11" s="9">
        <f t="shared" si="3"/>
        <v>41.556</v>
      </c>
      <c r="G11" s="9">
        <v>66.6</v>
      </c>
      <c r="H11" s="9">
        <f t="shared" si="4"/>
        <v>26.64</v>
      </c>
      <c r="I11" s="9">
        <f t="shared" si="5"/>
        <v>68.196</v>
      </c>
      <c r="J11" s="9">
        <v>3</v>
      </c>
      <c r="K11" s="9" t="s">
        <v>20</v>
      </c>
    </row>
    <row r="12" s="3" customFormat="1" ht="44" customHeight="1" spans="1:11">
      <c r="A12" s="10"/>
      <c r="B12" s="6" t="s">
        <v>31</v>
      </c>
      <c r="C12" s="7" t="s">
        <v>39</v>
      </c>
      <c r="D12" s="8" t="s">
        <v>40</v>
      </c>
      <c r="E12" s="8" t="s">
        <v>41</v>
      </c>
      <c r="F12" s="9">
        <f t="shared" si="3"/>
        <v>41.712</v>
      </c>
      <c r="G12" s="9">
        <v>76.9</v>
      </c>
      <c r="H12" s="9">
        <f t="shared" si="4"/>
        <v>30.76</v>
      </c>
      <c r="I12" s="9">
        <f t="shared" si="5"/>
        <v>72.472</v>
      </c>
      <c r="J12" s="9">
        <v>1</v>
      </c>
      <c r="K12" s="9" t="s">
        <v>17</v>
      </c>
    </row>
    <row r="13" s="3" customFormat="1" ht="44" customHeight="1" spans="1:11">
      <c r="A13" s="10"/>
      <c r="B13" s="10"/>
      <c r="C13" s="7"/>
      <c r="D13" s="8" t="s">
        <v>42</v>
      </c>
      <c r="E13" s="8" t="s">
        <v>43</v>
      </c>
      <c r="F13" s="9">
        <f t="shared" si="3"/>
        <v>40.314</v>
      </c>
      <c r="G13" s="9">
        <v>70</v>
      </c>
      <c r="H13" s="9">
        <f t="shared" si="4"/>
        <v>28</v>
      </c>
      <c r="I13" s="9">
        <f t="shared" si="5"/>
        <v>68.314</v>
      </c>
      <c r="J13" s="9">
        <v>2</v>
      </c>
      <c r="K13" s="9" t="s">
        <v>20</v>
      </c>
    </row>
    <row r="14" s="3" customFormat="1" ht="44" customHeight="1" spans="1:11">
      <c r="A14" s="11"/>
      <c r="B14" s="11"/>
      <c r="C14" s="7"/>
      <c r="D14" s="8" t="s">
        <v>44</v>
      </c>
      <c r="E14" s="8" t="s">
        <v>45</v>
      </c>
      <c r="F14" s="9">
        <f t="shared" si="3"/>
        <v>38.532</v>
      </c>
      <c r="G14" s="9">
        <v>70.1</v>
      </c>
      <c r="H14" s="9">
        <f t="shared" si="4"/>
        <v>28.04</v>
      </c>
      <c r="I14" s="9">
        <f t="shared" si="5"/>
        <v>66.572</v>
      </c>
      <c r="J14" s="9">
        <v>3</v>
      </c>
      <c r="K14" s="9" t="s">
        <v>20</v>
      </c>
    </row>
    <row r="15" s="3" customFormat="1" ht="44" customHeight="1" spans="1:11">
      <c r="A15" s="7" t="s">
        <v>46</v>
      </c>
      <c r="B15" s="6" t="s">
        <v>47</v>
      </c>
      <c r="C15" s="7" t="s">
        <v>48</v>
      </c>
      <c r="D15" s="8" t="s">
        <v>49</v>
      </c>
      <c r="E15" s="8" t="s">
        <v>50</v>
      </c>
      <c r="F15" s="9">
        <f t="shared" ref="F15:F20" si="6">E15*0.6</f>
        <v>45.33</v>
      </c>
      <c r="G15" s="9">
        <v>75.2</v>
      </c>
      <c r="H15" s="9">
        <f t="shared" ref="H15:H20" si="7">G15*0.4</f>
        <v>30.08</v>
      </c>
      <c r="I15" s="9">
        <f t="shared" ref="I15:I20" si="8">F15+H15</f>
        <v>75.41</v>
      </c>
      <c r="J15" s="9">
        <v>1</v>
      </c>
      <c r="K15" s="9" t="s">
        <v>17</v>
      </c>
    </row>
    <row r="16" s="3" customFormat="1" ht="44" customHeight="1" spans="1:11">
      <c r="A16" s="7"/>
      <c r="B16" s="10"/>
      <c r="C16" s="7"/>
      <c r="D16" s="8" t="s">
        <v>51</v>
      </c>
      <c r="E16" s="8" t="s">
        <v>52</v>
      </c>
      <c r="F16" s="9">
        <f t="shared" si="6"/>
        <v>45.132</v>
      </c>
      <c r="G16" s="9">
        <v>75.4</v>
      </c>
      <c r="H16" s="9">
        <f t="shared" si="7"/>
        <v>30.16</v>
      </c>
      <c r="I16" s="9">
        <f t="shared" si="8"/>
        <v>75.292</v>
      </c>
      <c r="J16" s="9">
        <v>2</v>
      </c>
      <c r="K16" s="9" t="s">
        <v>20</v>
      </c>
    </row>
    <row r="17" s="3" customFormat="1" ht="44" customHeight="1" spans="1:11">
      <c r="A17" s="7"/>
      <c r="B17" s="11"/>
      <c r="C17" s="7"/>
      <c r="D17" s="8" t="s">
        <v>53</v>
      </c>
      <c r="E17" s="8" t="s">
        <v>54</v>
      </c>
      <c r="F17" s="9">
        <f t="shared" si="6"/>
        <v>44.736</v>
      </c>
      <c r="G17" s="9">
        <v>70.7</v>
      </c>
      <c r="H17" s="9">
        <f t="shared" si="7"/>
        <v>28.28</v>
      </c>
      <c r="I17" s="9">
        <f t="shared" si="8"/>
        <v>73.016</v>
      </c>
      <c r="J17" s="9">
        <v>3</v>
      </c>
      <c r="K17" s="9" t="s">
        <v>20</v>
      </c>
    </row>
    <row r="18" s="3" customFormat="1" ht="44" customHeight="1" spans="1:11">
      <c r="A18" s="7"/>
      <c r="B18" s="7" t="s">
        <v>47</v>
      </c>
      <c r="C18" s="7" t="s">
        <v>55</v>
      </c>
      <c r="D18" s="8" t="s">
        <v>56</v>
      </c>
      <c r="E18" s="8" t="s">
        <v>57</v>
      </c>
      <c r="F18" s="9">
        <f t="shared" si="6"/>
        <v>44.7</v>
      </c>
      <c r="G18" s="9">
        <v>75.5</v>
      </c>
      <c r="H18" s="9">
        <f t="shared" si="7"/>
        <v>30.2</v>
      </c>
      <c r="I18" s="9">
        <f t="shared" si="8"/>
        <v>74.9</v>
      </c>
      <c r="J18" s="9">
        <v>1</v>
      </c>
      <c r="K18" s="9" t="s">
        <v>17</v>
      </c>
    </row>
    <row r="19" s="3" customFormat="1" ht="44" customHeight="1" spans="1:11">
      <c r="A19" s="7"/>
      <c r="B19" s="7"/>
      <c r="C19" s="7"/>
      <c r="D19" s="8" t="s">
        <v>58</v>
      </c>
      <c r="E19" s="8" t="s">
        <v>59</v>
      </c>
      <c r="F19" s="9">
        <f t="shared" si="6"/>
        <v>46.476</v>
      </c>
      <c r="G19" s="9">
        <v>69.5</v>
      </c>
      <c r="H19" s="9">
        <f t="shared" si="7"/>
        <v>27.8</v>
      </c>
      <c r="I19" s="9">
        <f t="shared" si="8"/>
        <v>74.276</v>
      </c>
      <c r="J19" s="9">
        <v>2</v>
      </c>
      <c r="K19" s="9" t="s">
        <v>20</v>
      </c>
    </row>
    <row r="20" s="3" customFormat="1" ht="44" customHeight="1" spans="1:11">
      <c r="A20" s="7"/>
      <c r="B20" s="7"/>
      <c r="C20" s="7"/>
      <c r="D20" s="8" t="s">
        <v>60</v>
      </c>
      <c r="E20" s="8" t="s">
        <v>61</v>
      </c>
      <c r="F20" s="9">
        <f t="shared" si="6"/>
        <v>45.654</v>
      </c>
      <c r="G20" s="9">
        <v>71.3</v>
      </c>
      <c r="H20" s="9">
        <f t="shared" si="7"/>
        <v>28.52</v>
      </c>
      <c r="I20" s="9">
        <f t="shared" si="8"/>
        <v>74.174</v>
      </c>
      <c r="J20" s="9">
        <v>3</v>
      </c>
      <c r="K20" s="9" t="s">
        <v>20</v>
      </c>
    </row>
    <row r="21" s="3" customFormat="1" ht="44" customHeight="1" spans="1:11">
      <c r="A21" s="7" t="s">
        <v>62</v>
      </c>
      <c r="B21" s="7" t="s">
        <v>63</v>
      </c>
      <c r="C21" s="7" t="s">
        <v>64</v>
      </c>
      <c r="D21" s="8" t="s">
        <v>65</v>
      </c>
      <c r="E21" s="8" t="s">
        <v>66</v>
      </c>
      <c r="F21" s="9">
        <f t="shared" ref="F21:F26" si="9">E21*0.6</f>
        <v>46.392</v>
      </c>
      <c r="G21" s="9">
        <v>71.9</v>
      </c>
      <c r="H21" s="9">
        <f t="shared" ref="H21:H31" si="10">G21*0.4</f>
        <v>28.76</v>
      </c>
      <c r="I21" s="9">
        <f t="shared" ref="I21:I26" si="11">F21+H21</f>
        <v>75.152</v>
      </c>
      <c r="J21" s="9">
        <v>1</v>
      </c>
      <c r="K21" s="9" t="s">
        <v>17</v>
      </c>
    </row>
    <row r="22" s="3" customFormat="1" ht="44" customHeight="1" spans="1:11">
      <c r="A22" s="7"/>
      <c r="B22" s="7"/>
      <c r="C22" s="7"/>
      <c r="D22" s="8" t="s">
        <v>67</v>
      </c>
      <c r="E22" s="8" t="s">
        <v>68</v>
      </c>
      <c r="F22" s="9">
        <f t="shared" si="9"/>
        <v>45.162</v>
      </c>
      <c r="G22" s="9">
        <v>74.7</v>
      </c>
      <c r="H22" s="9">
        <f t="shared" si="10"/>
        <v>29.88</v>
      </c>
      <c r="I22" s="9">
        <f t="shared" si="11"/>
        <v>75.042</v>
      </c>
      <c r="J22" s="9">
        <v>2</v>
      </c>
      <c r="K22" s="9" t="s">
        <v>20</v>
      </c>
    </row>
    <row r="23" s="3" customFormat="1" ht="44" customHeight="1" spans="1:11">
      <c r="A23" s="7"/>
      <c r="B23" s="7"/>
      <c r="C23" s="7"/>
      <c r="D23" s="8" t="s">
        <v>69</v>
      </c>
      <c r="E23" s="8" t="s">
        <v>70</v>
      </c>
      <c r="F23" s="9">
        <f t="shared" si="9"/>
        <v>45.108</v>
      </c>
      <c r="G23" s="9">
        <v>69.6</v>
      </c>
      <c r="H23" s="9">
        <f t="shared" si="10"/>
        <v>27.84</v>
      </c>
      <c r="I23" s="9">
        <f t="shared" si="11"/>
        <v>72.948</v>
      </c>
      <c r="J23" s="9">
        <v>3</v>
      </c>
      <c r="K23" s="9" t="s">
        <v>20</v>
      </c>
    </row>
    <row r="24" s="3" customFormat="1" ht="44" customHeight="1" spans="1:11">
      <c r="A24" s="7"/>
      <c r="B24" s="7" t="s">
        <v>63</v>
      </c>
      <c r="C24" s="7" t="s">
        <v>71</v>
      </c>
      <c r="D24" s="8" t="s">
        <v>72</v>
      </c>
      <c r="E24" s="8" t="s">
        <v>73</v>
      </c>
      <c r="F24" s="9">
        <f t="shared" si="9"/>
        <v>42.756</v>
      </c>
      <c r="G24" s="9">
        <v>71.5</v>
      </c>
      <c r="H24" s="9">
        <f t="shared" si="10"/>
        <v>28.6</v>
      </c>
      <c r="I24" s="9">
        <f t="shared" si="11"/>
        <v>71.356</v>
      </c>
      <c r="J24" s="9">
        <v>1</v>
      </c>
      <c r="K24" s="9" t="s">
        <v>17</v>
      </c>
    </row>
    <row r="25" s="3" customFormat="1" ht="44" customHeight="1" spans="1:11">
      <c r="A25" s="7"/>
      <c r="B25" s="7"/>
      <c r="C25" s="7"/>
      <c r="D25" s="8" t="s">
        <v>74</v>
      </c>
      <c r="E25" s="8" t="s">
        <v>75</v>
      </c>
      <c r="F25" s="9">
        <f t="shared" si="9"/>
        <v>41.736</v>
      </c>
      <c r="G25" s="9">
        <v>71.2</v>
      </c>
      <c r="H25" s="9">
        <f t="shared" si="10"/>
        <v>28.48</v>
      </c>
      <c r="I25" s="9">
        <f t="shared" si="11"/>
        <v>70.216</v>
      </c>
      <c r="J25" s="9">
        <v>2</v>
      </c>
      <c r="K25" s="9" t="s">
        <v>20</v>
      </c>
    </row>
    <row r="26" s="3" customFormat="1" ht="44" customHeight="1" spans="1:11">
      <c r="A26" s="7"/>
      <c r="B26" s="7"/>
      <c r="C26" s="7"/>
      <c r="D26" s="8" t="s">
        <v>76</v>
      </c>
      <c r="E26" s="8" t="s">
        <v>77</v>
      </c>
      <c r="F26" s="9">
        <f t="shared" si="9"/>
        <v>41.766</v>
      </c>
      <c r="G26" s="9">
        <v>68.6</v>
      </c>
      <c r="H26" s="9">
        <f t="shared" si="10"/>
        <v>27.44</v>
      </c>
      <c r="I26" s="9">
        <f t="shared" si="11"/>
        <v>69.206</v>
      </c>
      <c r="J26" s="9">
        <v>3</v>
      </c>
      <c r="K26" s="9" t="s">
        <v>20</v>
      </c>
    </row>
    <row r="27" s="3" customFormat="1" ht="44" customHeight="1" spans="1:11">
      <c r="A27" s="6" t="s">
        <v>78</v>
      </c>
      <c r="B27" s="6" t="s">
        <v>79</v>
      </c>
      <c r="C27" s="7" t="s">
        <v>32</v>
      </c>
      <c r="D27" s="8" t="s">
        <v>80</v>
      </c>
      <c r="E27" s="8" t="s">
        <v>81</v>
      </c>
      <c r="F27" s="9">
        <f t="shared" ref="F27:F32" si="12">E27*0.6</f>
        <v>44.37</v>
      </c>
      <c r="G27" s="9">
        <v>69.7</v>
      </c>
      <c r="H27" s="9">
        <f t="shared" si="10"/>
        <v>27.88</v>
      </c>
      <c r="I27" s="9">
        <f t="shared" ref="I27:I32" si="13">F27+H27</f>
        <v>72.25</v>
      </c>
      <c r="J27" s="9">
        <v>1</v>
      </c>
      <c r="K27" s="9" t="s">
        <v>17</v>
      </c>
    </row>
    <row r="28" s="3" customFormat="1" ht="44" customHeight="1" spans="1:11">
      <c r="A28" s="10"/>
      <c r="B28" s="10"/>
      <c r="C28" s="7"/>
      <c r="D28" s="8" t="s">
        <v>82</v>
      </c>
      <c r="E28" s="8" t="s">
        <v>83</v>
      </c>
      <c r="F28" s="9">
        <f t="shared" si="12"/>
        <v>41.892</v>
      </c>
      <c r="G28" s="9">
        <v>67.7</v>
      </c>
      <c r="H28" s="9">
        <f t="shared" si="10"/>
        <v>27.08</v>
      </c>
      <c r="I28" s="9">
        <f t="shared" si="13"/>
        <v>68.972</v>
      </c>
      <c r="J28" s="9">
        <v>2</v>
      </c>
      <c r="K28" s="9" t="s">
        <v>20</v>
      </c>
    </row>
    <row r="29" s="3" customFormat="1" ht="44" customHeight="1" spans="1:11">
      <c r="A29" s="10"/>
      <c r="B29" s="10"/>
      <c r="C29" s="7"/>
      <c r="D29" s="8" t="s">
        <v>84</v>
      </c>
      <c r="E29" s="8" t="s">
        <v>85</v>
      </c>
      <c r="F29" s="9">
        <f t="shared" si="12"/>
        <v>42.066</v>
      </c>
      <c r="G29" s="9">
        <v>67</v>
      </c>
      <c r="H29" s="9">
        <f t="shared" si="10"/>
        <v>26.8</v>
      </c>
      <c r="I29" s="9">
        <f t="shared" si="13"/>
        <v>68.866</v>
      </c>
      <c r="J29" s="9">
        <v>3</v>
      </c>
      <c r="K29" s="9" t="s">
        <v>20</v>
      </c>
    </row>
    <row r="30" s="3" customFormat="1" ht="44" customHeight="1" spans="1:11">
      <c r="A30" s="10"/>
      <c r="B30" s="6" t="s">
        <v>79</v>
      </c>
      <c r="C30" s="7" t="s">
        <v>86</v>
      </c>
      <c r="D30" s="8" t="s">
        <v>87</v>
      </c>
      <c r="E30" s="8" t="s">
        <v>88</v>
      </c>
      <c r="F30" s="9">
        <f t="shared" si="12"/>
        <v>45.72</v>
      </c>
      <c r="G30" s="9">
        <v>75.6</v>
      </c>
      <c r="H30" s="9">
        <f t="shared" si="10"/>
        <v>30.24</v>
      </c>
      <c r="I30" s="9">
        <f t="shared" si="13"/>
        <v>75.96</v>
      </c>
      <c r="J30" s="9">
        <v>1</v>
      </c>
      <c r="K30" s="9" t="s">
        <v>17</v>
      </c>
    </row>
    <row r="31" s="3" customFormat="1" ht="44" customHeight="1" spans="1:11">
      <c r="A31" s="10"/>
      <c r="B31" s="10"/>
      <c r="C31" s="7"/>
      <c r="D31" s="8" t="s">
        <v>89</v>
      </c>
      <c r="E31" s="8" t="s">
        <v>90</v>
      </c>
      <c r="F31" s="9">
        <f t="shared" si="12"/>
        <v>45.594</v>
      </c>
      <c r="G31" s="9">
        <v>74.8</v>
      </c>
      <c r="H31" s="9">
        <f t="shared" si="10"/>
        <v>29.92</v>
      </c>
      <c r="I31" s="9">
        <f t="shared" si="13"/>
        <v>75.514</v>
      </c>
      <c r="J31" s="9">
        <v>2</v>
      </c>
      <c r="K31" s="9" t="s">
        <v>20</v>
      </c>
    </row>
    <row r="32" s="3" customFormat="1" ht="44" customHeight="1" spans="1:11">
      <c r="A32" s="11"/>
      <c r="B32" s="11"/>
      <c r="C32" s="7"/>
      <c r="D32" s="12" t="s">
        <v>91</v>
      </c>
      <c r="E32" s="12" t="s">
        <v>92</v>
      </c>
      <c r="F32" s="9">
        <f t="shared" si="12"/>
        <v>43.92</v>
      </c>
      <c r="G32" s="9" t="s">
        <v>93</v>
      </c>
      <c r="H32" s="9" t="s">
        <v>93</v>
      </c>
      <c r="I32" s="9">
        <f>F32</f>
        <v>43.92</v>
      </c>
      <c r="J32" s="9">
        <v>3</v>
      </c>
      <c r="K32" s="9" t="s">
        <v>20</v>
      </c>
    </row>
    <row r="33" s="3" customFormat="1" ht="44" customHeight="1" spans="1:11">
      <c r="A33" s="7" t="s">
        <v>94</v>
      </c>
      <c r="B33" s="7" t="s">
        <v>95</v>
      </c>
      <c r="C33" s="7" t="s">
        <v>96</v>
      </c>
      <c r="D33" s="8" t="s">
        <v>97</v>
      </c>
      <c r="E33" s="8" t="s">
        <v>98</v>
      </c>
      <c r="F33" s="9">
        <f t="shared" ref="F33:F40" si="14">E33*0.6</f>
        <v>46.548</v>
      </c>
      <c r="G33" s="9">
        <v>76.5</v>
      </c>
      <c r="H33" s="9">
        <f t="shared" ref="H33:H43" si="15">G33*0.4</f>
        <v>30.6</v>
      </c>
      <c r="I33" s="9">
        <f t="shared" ref="I33:I40" si="16">F33+H33</f>
        <v>77.148</v>
      </c>
      <c r="J33" s="9">
        <v>1</v>
      </c>
      <c r="K33" s="9" t="s">
        <v>17</v>
      </c>
    </row>
    <row r="34" s="3" customFormat="1" ht="44" customHeight="1" spans="1:11">
      <c r="A34" s="7"/>
      <c r="B34" s="7"/>
      <c r="C34" s="7"/>
      <c r="D34" s="8" t="s">
        <v>99</v>
      </c>
      <c r="E34" s="8" t="s">
        <v>100</v>
      </c>
      <c r="F34" s="9">
        <f t="shared" si="14"/>
        <v>45.534</v>
      </c>
      <c r="G34" s="9">
        <v>69.5</v>
      </c>
      <c r="H34" s="9">
        <f t="shared" si="15"/>
        <v>27.8</v>
      </c>
      <c r="I34" s="9">
        <f t="shared" si="16"/>
        <v>73.334</v>
      </c>
      <c r="J34" s="9">
        <v>2</v>
      </c>
      <c r="K34" s="9" t="s">
        <v>20</v>
      </c>
    </row>
    <row r="35" s="3" customFormat="1" ht="44" customHeight="1" spans="1:11">
      <c r="A35" s="7"/>
      <c r="B35" s="7"/>
      <c r="C35" s="7"/>
      <c r="D35" s="13" t="s">
        <v>101</v>
      </c>
      <c r="E35" s="13" t="s">
        <v>102</v>
      </c>
      <c r="F35" s="9">
        <f t="shared" si="14"/>
        <v>44.28</v>
      </c>
      <c r="G35" s="9">
        <v>70.9</v>
      </c>
      <c r="H35" s="9">
        <f t="shared" si="15"/>
        <v>28.36</v>
      </c>
      <c r="I35" s="9">
        <f t="shared" si="16"/>
        <v>72.64</v>
      </c>
      <c r="J35" s="9">
        <v>3</v>
      </c>
      <c r="K35" s="9" t="s">
        <v>20</v>
      </c>
    </row>
    <row r="36" s="3" customFormat="1" ht="44" customHeight="1" spans="1:11">
      <c r="A36" s="7"/>
      <c r="B36" s="7" t="s">
        <v>95</v>
      </c>
      <c r="C36" s="7" t="s">
        <v>103</v>
      </c>
      <c r="D36" s="8" t="s">
        <v>104</v>
      </c>
      <c r="E36" s="8" t="s">
        <v>105</v>
      </c>
      <c r="F36" s="9">
        <f t="shared" si="14"/>
        <v>45.15</v>
      </c>
      <c r="G36" s="9">
        <v>75.5</v>
      </c>
      <c r="H36" s="9">
        <f t="shared" si="15"/>
        <v>30.2</v>
      </c>
      <c r="I36" s="9">
        <f t="shared" si="16"/>
        <v>75.35</v>
      </c>
      <c r="J36" s="9">
        <v>1</v>
      </c>
      <c r="K36" s="9" t="s">
        <v>17</v>
      </c>
    </row>
    <row r="37" s="3" customFormat="1" ht="44" customHeight="1" spans="1:11">
      <c r="A37" s="7"/>
      <c r="B37" s="7"/>
      <c r="C37" s="7"/>
      <c r="D37" s="13" t="s">
        <v>106</v>
      </c>
      <c r="E37" s="13" t="s">
        <v>107</v>
      </c>
      <c r="F37" s="9">
        <f t="shared" si="14"/>
        <v>43.854</v>
      </c>
      <c r="G37" s="9">
        <v>78</v>
      </c>
      <c r="H37" s="9">
        <f t="shared" si="15"/>
        <v>31.2</v>
      </c>
      <c r="I37" s="9">
        <f t="shared" si="16"/>
        <v>75.054</v>
      </c>
      <c r="J37" s="9">
        <v>2</v>
      </c>
      <c r="K37" s="9" t="s">
        <v>20</v>
      </c>
    </row>
    <row r="38" s="3" customFormat="1" ht="44" customHeight="1" spans="1:11">
      <c r="A38" s="7"/>
      <c r="B38" s="7"/>
      <c r="C38" s="7"/>
      <c r="D38" s="8" t="s">
        <v>108</v>
      </c>
      <c r="E38" s="8" t="s">
        <v>109</v>
      </c>
      <c r="F38" s="9">
        <f t="shared" si="14"/>
        <v>44.844</v>
      </c>
      <c r="G38" s="9">
        <v>71.2</v>
      </c>
      <c r="H38" s="9">
        <f t="shared" si="15"/>
        <v>28.48</v>
      </c>
      <c r="I38" s="9">
        <f t="shared" si="16"/>
        <v>73.324</v>
      </c>
      <c r="J38" s="9">
        <v>3</v>
      </c>
      <c r="K38" s="9" t="s">
        <v>20</v>
      </c>
    </row>
    <row r="39" s="3" customFormat="1" ht="44" customHeight="1" spans="1:11">
      <c r="A39" s="7" t="s">
        <v>110</v>
      </c>
      <c r="B39" s="7" t="s">
        <v>111</v>
      </c>
      <c r="C39" s="7" t="s">
        <v>112</v>
      </c>
      <c r="D39" s="8" t="s">
        <v>113</v>
      </c>
      <c r="E39" s="8" t="s">
        <v>114</v>
      </c>
      <c r="F39" s="9">
        <f t="shared" si="14"/>
        <v>45.348</v>
      </c>
      <c r="G39" s="9">
        <v>69.4</v>
      </c>
      <c r="H39" s="9">
        <f t="shared" si="15"/>
        <v>27.76</v>
      </c>
      <c r="I39" s="9">
        <f t="shared" si="16"/>
        <v>73.108</v>
      </c>
      <c r="J39" s="9">
        <v>1</v>
      </c>
      <c r="K39" s="9" t="s">
        <v>17</v>
      </c>
    </row>
    <row r="40" s="3" customFormat="1" ht="44" customHeight="1" spans="1:11">
      <c r="A40" s="7"/>
      <c r="B40" s="7"/>
      <c r="C40" s="7"/>
      <c r="D40" s="8" t="s">
        <v>115</v>
      </c>
      <c r="E40" s="8" t="s">
        <v>116</v>
      </c>
      <c r="F40" s="9">
        <f t="shared" si="14"/>
        <v>42.24</v>
      </c>
      <c r="G40" s="9">
        <v>73</v>
      </c>
      <c r="H40" s="9">
        <f t="shared" si="15"/>
        <v>29.2</v>
      </c>
      <c r="I40" s="9">
        <f t="shared" si="16"/>
        <v>71.44</v>
      </c>
      <c r="J40" s="9">
        <v>2</v>
      </c>
      <c r="K40" s="9" t="s">
        <v>20</v>
      </c>
    </row>
    <row r="41" s="3" customFormat="1" ht="44" customHeight="1" spans="1:11">
      <c r="A41" s="7"/>
      <c r="B41" s="7"/>
      <c r="C41" s="7"/>
      <c r="D41" s="8" t="s">
        <v>117</v>
      </c>
      <c r="E41" s="8" t="s">
        <v>118</v>
      </c>
      <c r="F41" s="9">
        <f t="shared" ref="F41:F47" si="17">E41*0.6</f>
        <v>43.314</v>
      </c>
      <c r="G41" s="9">
        <v>66.8</v>
      </c>
      <c r="H41" s="9">
        <f t="shared" si="15"/>
        <v>26.72</v>
      </c>
      <c r="I41" s="9">
        <f t="shared" ref="I41:I47" si="18">F41+H41</f>
        <v>70.034</v>
      </c>
      <c r="J41" s="9">
        <v>3</v>
      </c>
      <c r="K41" s="9" t="s">
        <v>20</v>
      </c>
    </row>
    <row r="42" s="3" customFormat="1" ht="44" customHeight="1" spans="1:11">
      <c r="A42" s="7"/>
      <c r="B42" s="7" t="s">
        <v>111</v>
      </c>
      <c r="C42" s="7" t="s">
        <v>119</v>
      </c>
      <c r="D42" s="8" t="s">
        <v>120</v>
      </c>
      <c r="E42" s="8" t="s">
        <v>121</v>
      </c>
      <c r="F42" s="9">
        <f t="shared" si="17"/>
        <v>44.796</v>
      </c>
      <c r="G42" s="9">
        <v>72.2</v>
      </c>
      <c r="H42" s="9">
        <f t="shared" si="15"/>
        <v>28.88</v>
      </c>
      <c r="I42" s="9">
        <f t="shared" si="18"/>
        <v>73.676</v>
      </c>
      <c r="J42" s="9">
        <v>1</v>
      </c>
      <c r="K42" s="9" t="s">
        <v>17</v>
      </c>
    </row>
    <row r="43" s="3" customFormat="1" ht="44" customHeight="1" spans="1:11">
      <c r="A43" s="7"/>
      <c r="B43" s="7"/>
      <c r="C43" s="7"/>
      <c r="D43" s="8" t="s">
        <v>122</v>
      </c>
      <c r="E43" s="8" t="s">
        <v>123</v>
      </c>
      <c r="F43" s="9">
        <f t="shared" si="17"/>
        <v>40.374</v>
      </c>
      <c r="G43" s="9">
        <v>72.1</v>
      </c>
      <c r="H43" s="9">
        <f t="shared" si="15"/>
        <v>28.84</v>
      </c>
      <c r="I43" s="9">
        <f t="shared" si="18"/>
        <v>69.214</v>
      </c>
      <c r="J43" s="9">
        <v>2</v>
      </c>
      <c r="K43" s="9" t="s">
        <v>20</v>
      </c>
    </row>
    <row r="44" s="3" customFormat="1" ht="44" customHeight="1" spans="1:11">
      <c r="A44" s="7"/>
      <c r="B44" s="7"/>
      <c r="C44" s="7"/>
      <c r="D44" s="12" t="s">
        <v>124</v>
      </c>
      <c r="E44" s="12" t="s">
        <v>125</v>
      </c>
      <c r="F44" s="9">
        <f t="shared" si="17"/>
        <v>46.428</v>
      </c>
      <c r="G44" s="9" t="s">
        <v>93</v>
      </c>
      <c r="H44" s="9" t="s">
        <v>93</v>
      </c>
      <c r="I44" s="9">
        <f>F44</f>
        <v>46.428</v>
      </c>
      <c r="J44" s="9">
        <v>3</v>
      </c>
      <c r="K44" s="9" t="s">
        <v>20</v>
      </c>
    </row>
    <row r="45" s="3" customFormat="1" ht="44" customHeight="1" spans="1:11">
      <c r="A45" s="7" t="s">
        <v>126</v>
      </c>
      <c r="B45" s="7" t="s">
        <v>127</v>
      </c>
      <c r="C45" s="7" t="s">
        <v>86</v>
      </c>
      <c r="D45" s="8" t="s">
        <v>128</v>
      </c>
      <c r="E45" s="8" t="s">
        <v>50</v>
      </c>
      <c r="F45" s="9">
        <f t="shared" si="17"/>
        <v>45.33</v>
      </c>
      <c r="G45" s="9">
        <v>74</v>
      </c>
      <c r="H45" s="9">
        <f>G45*0.4</f>
        <v>29.6</v>
      </c>
      <c r="I45" s="9">
        <f t="shared" si="18"/>
        <v>74.93</v>
      </c>
      <c r="J45" s="9">
        <v>1</v>
      </c>
      <c r="K45" s="9" t="s">
        <v>17</v>
      </c>
    </row>
    <row r="46" s="3" customFormat="1" ht="44" customHeight="1" spans="1:11">
      <c r="A46" s="7"/>
      <c r="B46" s="7"/>
      <c r="C46" s="7"/>
      <c r="D46" s="8" t="s">
        <v>129</v>
      </c>
      <c r="E46" s="8" t="s">
        <v>22</v>
      </c>
      <c r="F46" s="9">
        <f t="shared" si="17"/>
        <v>43.386</v>
      </c>
      <c r="G46" s="9">
        <v>68.8</v>
      </c>
      <c r="H46" s="9">
        <f>G46*0.4</f>
        <v>27.52</v>
      </c>
      <c r="I46" s="9">
        <f t="shared" si="18"/>
        <v>70.906</v>
      </c>
      <c r="J46" s="9">
        <v>2</v>
      </c>
      <c r="K46" s="9" t="s">
        <v>20</v>
      </c>
    </row>
    <row r="47" s="3" customFormat="1" ht="44" customHeight="1" spans="1:11">
      <c r="A47" s="7"/>
      <c r="B47" s="7"/>
      <c r="C47" s="7"/>
      <c r="D47" s="12" t="s">
        <v>130</v>
      </c>
      <c r="E47" s="12" t="s">
        <v>131</v>
      </c>
      <c r="F47" s="9">
        <f t="shared" si="17"/>
        <v>43.56</v>
      </c>
      <c r="G47" s="9" t="s">
        <v>93</v>
      </c>
      <c r="H47" s="9" t="s">
        <v>93</v>
      </c>
      <c r="I47" s="9">
        <f>F47</f>
        <v>43.56</v>
      </c>
      <c r="J47" s="9">
        <v>3</v>
      </c>
      <c r="K47" s="9" t="s">
        <v>20</v>
      </c>
    </row>
  </sheetData>
  <mergeCells count="39">
    <mergeCell ref="A1:K1"/>
    <mergeCell ref="A3:A8"/>
    <mergeCell ref="A9:A14"/>
    <mergeCell ref="A15:A20"/>
    <mergeCell ref="A21:A26"/>
    <mergeCell ref="A27:A32"/>
    <mergeCell ref="A33:A38"/>
    <mergeCell ref="A39:A44"/>
    <mergeCell ref="A45:A47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</mergeCells>
  <printOptions horizontalCentered="1" verticalCentered="1"/>
  <pageMargins left="0.196527777777778" right="0.275" top="0.511805555555556" bottom="0.314583333333333" header="0.944444444444444" footer="0.35416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workbookViewId="0">
      <selection activeCell="A1" sqref="A1:M2"/>
    </sheetView>
  </sheetViews>
  <sheetFormatPr defaultColWidth="9" defaultRowHeight="13.5" outlineLevelRow="1"/>
  <sheetData>
    <row r="1" ht="31.5" spans="1:1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2.75" spans="1:13">
      <c r="A2" s="2" t="s">
        <v>133</v>
      </c>
      <c r="B2" s="2" t="s">
        <v>2</v>
      </c>
      <c r="C2" s="2" t="s">
        <v>3</v>
      </c>
      <c r="D2" s="2" t="s">
        <v>4</v>
      </c>
      <c r="E2" s="2" t="s">
        <v>134</v>
      </c>
      <c r="F2" s="2" t="s">
        <v>5</v>
      </c>
      <c r="G2" s="2" t="s">
        <v>6</v>
      </c>
      <c r="H2" s="2" t="s">
        <v>135</v>
      </c>
      <c r="I2" s="2" t="s">
        <v>8</v>
      </c>
      <c r="J2" s="2" t="s">
        <v>9</v>
      </c>
      <c r="K2" s="2" t="s">
        <v>10</v>
      </c>
      <c r="L2" s="2" t="s">
        <v>136</v>
      </c>
      <c r="M2" s="2" t="s">
        <v>137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2021-12-18T09:20:00Z</dcterms:created>
  <dcterms:modified xsi:type="dcterms:W3CDTF">2022-01-18T08:49:29Z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94C96B839CB24CB4ADF9EBB0F347A2A7</vt:lpwstr>
  </property>
  <property fmtid="{D5CDD505-2E9C-101B-9397-08002B2CF9AE}" pid="3" name="KSOProductBuildVer">
    <vt:lpwstr>2052-11.1.0.11194</vt:lpwstr>
  </property>
</Properties>
</file>