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<sst xmlns="http://schemas.openxmlformats.org/spreadsheetml/2006/main" count="4646" uniqueCount="2613">
  <si>
    <t>职位代码</t>
  </si>
  <si>
    <t>姓名</t>
  </si>
  <si>
    <t>准考证号</t>
  </si>
  <si>
    <t>笔试分数</t>
  </si>
  <si>
    <t>0101-小学语文教师</t>
  </si>
  <si>
    <t>赵日绵</t>
  </si>
  <si>
    <t>廖雅</t>
  </si>
  <si>
    <t>林焕柳</t>
  </si>
  <si>
    <t>李文欣</t>
  </si>
  <si>
    <t>李振冬</t>
  </si>
  <si>
    <t>兰田靖</t>
  </si>
  <si>
    <t>谢凤妹</t>
  </si>
  <si>
    <t>冯金英</t>
  </si>
  <si>
    <t>吴淑强</t>
  </si>
  <si>
    <t>毛冬花</t>
  </si>
  <si>
    <t>孙芋</t>
  </si>
  <si>
    <t>陈世桐</t>
  </si>
  <si>
    <t>黎晓艺</t>
  </si>
  <si>
    <t>张美芳</t>
  </si>
  <si>
    <t>卓菁菁</t>
  </si>
  <si>
    <t>吴海军</t>
  </si>
  <si>
    <t>曾其生</t>
  </si>
  <si>
    <t>吴一丹</t>
  </si>
  <si>
    <t>卢宛芳</t>
  </si>
  <si>
    <t>陈晓珊</t>
  </si>
  <si>
    <t>陈思颖</t>
  </si>
  <si>
    <t>王丽菊</t>
  </si>
  <si>
    <t>韦荟滢</t>
  </si>
  <si>
    <t>曾丽芳</t>
  </si>
  <si>
    <t>陈珊珊</t>
  </si>
  <si>
    <t>单婉茹</t>
  </si>
  <si>
    <t>周娜</t>
  </si>
  <si>
    <t>蔡云飞</t>
  </si>
  <si>
    <t>张涵雅</t>
  </si>
  <si>
    <t>林欣</t>
  </si>
  <si>
    <t>邝小艳</t>
  </si>
  <si>
    <t>符士月</t>
  </si>
  <si>
    <t>劳海丽</t>
  </si>
  <si>
    <t>邢雯雯</t>
  </si>
  <si>
    <t>邢云淋</t>
  </si>
  <si>
    <t>杨凯兰</t>
  </si>
  <si>
    <t>梁俐菲</t>
  </si>
  <si>
    <t>张华丽</t>
  </si>
  <si>
    <t>黄丹</t>
  </si>
  <si>
    <t>林钰</t>
  </si>
  <si>
    <t>潘天艳</t>
  </si>
  <si>
    <t>潘春洁</t>
  </si>
  <si>
    <t>符慧敏</t>
  </si>
  <si>
    <t>陈芳香</t>
  </si>
  <si>
    <t>任喜芊</t>
  </si>
  <si>
    <t>王鑫花</t>
  </si>
  <si>
    <t>张曼</t>
  </si>
  <si>
    <t>陈婆转</t>
  </si>
  <si>
    <t>黄小娜</t>
  </si>
  <si>
    <t>周晓红</t>
  </si>
  <si>
    <t>吴克娥</t>
  </si>
  <si>
    <t>周蕾</t>
  </si>
  <si>
    <t>林惠欣</t>
  </si>
  <si>
    <t>邱小妹</t>
  </si>
  <si>
    <t>吴依倩</t>
  </si>
  <si>
    <t>吴琼华</t>
  </si>
  <si>
    <t>林妍妙</t>
  </si>
  <si>
    <t>陈焕南</t>
  </si>
  <si>
    <t>王不够</t>
  </si>
  <si>
    <t>林彦敏</t>
  </si>
  <si>
    <t>黄杨椀</t>
  </si>
  <si>
    <t>冯芯怡</t>
  </si>
  <si>
    <t>符华薇</t>
  </si>
  <si>
    <t>童丽秋</t>
  </si>
  <si>
    <t>陈浩</t>
  </si>
  <si>
    <t>莫海燕</t>
  </si>
  <si>
    <t>郭思汎</t>
  </si>
  <si>
    <t>詹美清</t>
  </si>
  <si>
    <t>王榆景</t>
  </si>
  <si>
    <t>符惠</t>
  </si>
  <si>
    <t>吴绍娟</t>
  </si>
  <si>
    <t>方雅婷</t>
  </si>
  <si>
    <t>梁婷婷</t>
  </si>
  <si>
    <t>苏小菊</t>
  </si>
  <si>
    <t>林丹丹</t>
  </si>
  <si>
    <t>陈元花</t>
  </si>
  <si>
    <t>王晓菊</t>
  </si>
  <si>
    <t>殷丽</t>
  </si>
  <si>
    <t>陈柔</t>
  </si>
  <si>
    <t>赵学清</t>
  </si>
  <si>
    <t>郑绮蕾</t>
  </si>
  <si>
    <t>张莉莎</t>
  </si>
  <si>
    <t>蒙静娴</t>
  </si>
  <si>
    <t>彭舒凤</t>
  </si>
  <si>
    <t>史丹娜</t>
  </si>
  <si>
    <t>黄青青</t>
  </si>
  <si>
    <t>李巍</t>
  </si>
  <si>
    <t>王芯颖</t>
  </si>
  <si>
    <t>林艺</t>
  </si>
  <si>
    <t>李洁莹</t>
  </si>
  <si>
    <t>张春柳</t>
  </si>
  <si>
    <t>杨川</t>
  </si>
  <si>
    <t>云小丽</t>
  </si>
  <si>
    <t>谭慧洁</t>
  </si>
  <si>
    <t>吴思</t>
  </si>
  <si>
    <t>唐瑜婧</t>
  </si>
  <si>
    <t>方琴岚</t>
  </si>
  <si>
    <t>莫晓煦</t>
  </si>
  <si>
    <t>邓婷婷</t>
  </si>
  <si>
    <t>朱娇娟</t>
  </si>
  <si>
    <t>林小丽</t>
  </si>
  <si>
    <t>陈淑惠</t>
  </si>
  <si>
    <t>刘娅妮</t>
  </si>
  <si>
    <t>郑茹</t>
  </si>
  <si>
    <t>王琼利</t>
  </si>
  <si>
    <t>梁杨</t>
  </si>
  <si>
    <t>刘卓男</t>
  </si>
  <si>
    <t>陈海虹</t>
  </si>
  <si>
    <t xml:space="preserve">唐空 </t>
  </si>
  <si>
    <t>符丽选</t>
  </si>
  <si>
    <t>陈梦媛</t>
  </si>
  <si>
    <t>陈丽清</t>
  </si>
  <si>
    <t>陈佳欣</t>
  </si>
  <si>
    <t>王丹</t>
  </si>
  <si>
    <t>王慧</t>
  </si>
  <si>
    <t>符芷芸</t>
  </si>
  <si>
    <t>张娟</t>
  </si>
  <si>
    <t>吴璐璐</t>
  </si>
  <si>
    <t>严秀东</t>
  </si>
  <si>
    <t>莫晓玲</t>
  </si>
  <si>
    <t>陈铭蔚</t>
  </si>
  <si>
    <t>王蕾</t>
  </si>
  <si>
    <t>石冬梅</t>
  </si>
  <si>
    <t>王莉群</t>
  </si>
  <si>
    <t>何雨欣</t>
  </si>
  <si>
    <t>陈运娜</t>
  </si>
  <si>
    <t>李德萍</t>
  </si>
  <si>
    <t>游首南</t>
  </si>
  <si>
    <t>郭伟伟</t>
  </si>
  <si>
    <t>简仙蕾</t>
  </si>
  <si>
    <t>吴菊丽</t>
  </si>
  <si>
    <t>林芳妃</t>
  </si>
  <si>
    <t>程丽月</t>
  </si>
  <si>
    <t>高源</t>
  </si>
  <si>
    <t>周诗贤</t>
  </si>
  <si>
    <t>王月涵</t>
  </si>
  <si>
    <t>吉少绘</t>
  </si>
  <si>
    <t>曾小丽</t>
  </si>
  <si>
    <t>陈红晓</t>
  </si>
  <si>
    <t>陈玉敏</t>
  </si>
  <si>
    <t>张熔清</t>
  </si>
  <si>
    <t>曾萍</t>
  </si>
  <si>
    <t>史源平</t>
  </si>
  <si>
    <t>孙秀丽</t>
  </si>
  <si>
    <t>吴红琳</t>
  </si>
  <si>
    <t>谢婷</t>
  </si>
  <si>
    <t>吴延娥</t>
  </si>
  <si>
    <t>张盛凯</t>
  </si>
  <si>
    <t>于竞</t>
  </si>
  <si>
    <t>王丹娜</t>
  </si>
  <si>
    <t>甘露</t>
  </si>
  <si>
    <t>余珍娟</t>
  </si>
  <si>
    <t>高昕之</t>
  </si>
  <si>
    <t>洪海花</t>
  </si>
  <si>
    <t>邓玉娜</t>
  </si>
  <si>
    <t>林彩芬</t>
  </si>
  <si>
    <t>吴桃艳</t>
  </si>
  <si>
    <t>喻路</t>
  </si>
  <si>
    <t>钟慧琪</t>
  </si>
  <si>
    <t>邓婉靖</t>
  </si>
  <si>
    <t>曾晶</t>
  </si>
  <si>
    <t>林驰驰</t>
  </si>
  <si>
    <t>莫学友</t>
  </si>
  <si>
    <t>刘泽华</t>
  </si>
  <si>
    <t>符发琴</t>
  </si>
  <si>
    <t>陈冰冰</t>
  </si>
  <si>
    <t>刘梅金</t>
  </si>
  <si>
    <t>张蓓蓓</t>
  </si>
  <si>
    <t>吴丹青</t>
  </si>
  <si>
    <t>黄文骞</t>
  </si>
  <si>
    <t>戴淑玲</t>
  </si>
  <si>
    <t>潘美卉</t>
  </si>
  <si>
    <t>余悦</t>
  </si>
  <si>
    <t>肖笛呐</t>
  </si>
  <si>
    <t>李雯洁</t>
  </si>
  <si>
    <t>周春燕</t>
  </si>
  <si>
    <t>王艺婷</t>
  </si>
  <si>
    <t>符秋霞</t>
  </si>
  <si>
    <t>罗珮珊</t>
  </si>
  <si>
    <t>汤昌弟</t>
  </si>
  <si>
    <t>陈茜</t>
  </si>
  <si>
    <t>杨菲</t>
  </si>
  <si>
    <t>蒙颖盈</t>
  </si>
  <si>
    <t>符永香</t>
  </si>
  <si>
    <t>刘秀萍</t>
  </si>
  <si>
    <t>彭靖懿</t>
  </si>
  <si>
    <t>魏星</t>
  </si>
  <si>
    <t>蔺芳艳</t>
  </si>
  <si>
    <t>杭苗心</t>
  </si>
  <si>
    <t>丁兰澜</t>
  </si>
  <si>
    <t>朱铭慧</t>
  </si>
  <si>
    <t>黎丽菁</t>
  </si>
  <si>
    <t>李响</t>
  </si>
  <si>
    <t>吴丽</t>
  </si>
  <si>
    <t>王佳琪</t>
  </si>
  <si>
    <t>钟小静</t>
  </si>
  <si>
    <t>孙玲</t>
  </si>
  <si>
    <t>钱小云</t>
  </si>
  <si>
    <t>曾燕</t>
  </si>
  <si>
    <t>黄宜雪</t>
  </si>
  <si>
    <t>杨小丹</t>
  </si>
  <si>
    <t>刘珍玲</t>
  </si>
  <si>
    <t>王瑞丽</t>
  </si>
  <si>
    <t>吴碧丹</t>
  </si>
  <si>
    <t>文侨花</t>
  </si>
  <si>
    <t>黄雪珍</t>
  </si>
  <si>
    <t>张小莉</t>
  </si>
  <si>
    <t>秦美玲</t>
  </si>
  <si>
    <t>胡颖</t>
  </si>
  <si>
    <t>黄紫钰</t>
  </si>
  <si>
    <t>刘虹杏</t>
  </si>
  <si>
    <t>邢恋</t>
  </si>
  <si>
    <t>万传芳</t>
  </si>
  <si>
    <t>周金莉</t>
  </si>
  <si>
    <t>马敏敏</t>
  </si>
  <si>
    <t>窦玉清</t>
  </si>
  <si>
    <t>韩路</t>
  </si>
  <si>
    <t>林艳丽</t>
  </si>
  <si>
    <t>余鼎鼎</t>
  </si>
  <si>
    <t>孙丽莹</t>
  </si>
  <si>
    <t>羊香梅</t>
  </si>
  <si>
    <t>曾月香</t>
  </si>
  <si>
    <t>吴珏环</t>
  </si>
  <si>
    <t>赵玉翠</t>
  </si>
  <si>
    <t>林朝蕾</t>
  </si>
  <si>
    <t>蔡兴婷</t>
  </si>
  <si>
    <t>王燕馨</t>
  </si>
  <si>
    <t>莫婉茜</t>
  </si>
  <si>
    <t>黄佩瑶</t>
  </si>
  <si>
    <t>符秋艳</t>
  </si>
  <si>
    <t>钟怡</t>
  </si>
  <si>
    <t>邱钰欣</t>
  </si>
  <si>
    <t>李官杏</t>
  </si>
  <si>
    <t>王燕娥</t>
  </si>
  <si>
    <t>廖璇</t>
  </si>
  <si>
    <t>陈琳</t>
  </si>
  <si>
    <t>王丽</t>
  </si>
  <si>
    <t>黄敏茗</t>
  </si>
  <si>
    <t>魏妍怡</t>
  </si>
  <si>
    <t>李素</t>
  </si>
  <si>
    <t>莫少婷</t>
  </si>
  <si>
    <t>胡玲娇</t>
  </si>
  <si>
    <t>王玉</t>
  </si>
  <si>
    <t>薛秀乾</t>
  </si>
  <si>
    <t>陈尼</t>
  </si>
  <si>
    <t>周艳玲</t>
  </si>
  <si>
    <t>庞卓丽</t>
  </si>
  <si>
    <t>邓奇英</t>
  </si>
  <si>
    <t>由茜玟</t>
  </si>
  <si>
    <t>唐梦茜</t>
  </si>
  <si>
    <t>李丽霞</t>
  </si>
  <si>
    <t>林羚</t>
  </si>
  <si>
    <t>吴乾姬</t>
  </si>
  <si>
    <t>曾雨欣</t>
  </si>
  <si>
    <t>卢定婉</t>
  </si>
  <si>
    <t>宁云</t>
  </si>
  <si>
    <t>俞春丽</t>
  </si>
  <si>
    <t>陈雨欣</t>
  </si>
  <si>
    <t xml:space="preserve">符梦蝶 </t>
  </si>
  <si>
    <t>林贵月</t>
  </si>
  <si>
    <t>郑阿雪</t>
  </si>
  <si>
    <t>王柏智</t>
  </si>
  <si>
    <t>马静</t>
  </si>
  <si>
    <t>苏静</t>
  </si>
  <si>
    <t>羊晓颖</t>
  </si>
  <si>
    <t>吴育玲</t>
  </si>
  <si>
    <t>郑丽灵</t>
  </si>
  <si>
    <t>吴欢</t>
  </si>
  <si>
    <t>冯娉婷</t>
  </si>
  <si>
    <t>刘欣华</t>
  </si>
  <si>
    <t>赖彦羽</t>
  </si>
  <si>
    <t>罗静仪</t>
  </si>
  <si>
    <t>伍虹霖</t>
  </si>
  <si>
    <t>林杨</t>
  </si>
  <si>
    <t>陈文婷</t>
  </si>
  <si>
    <t>王婉媛</t>
  </si>
  <si>
    <t>黎引雪</t>
  </si>
  <si>
    <t>林慧慧</t>
  </si>
  <si>
    <t>浦馨予</t>
  </si>
  <si>
    <t>叶芳慧</t>
  </si>
  <si>
    <t>王金玲</t>
  </si>
  <si>
    <t>符艺颖</t>
  </si>
  <si>
    <t>邢欣</t>
  </si>
  <si>
    <t>苏丽丽</t>
  </si>
  <si>
    <t>苏凤妹</t>
  </si>
  <si>
    <t>唐倩倩</t>
  </si>
  <si>
    <t>王静</t>
  </si>
  <si>
    <t>陈清柳</t>
  </si>
  <si>
    <t>毛冬梅</t>
  </si>
  <si>
    <t>黄良琴</t>
  </si>
  <si>
    <t>兰易可</t>
  </si>
  <si>
    <t>朱美妃</t>
  </si>
  <si>
    <t>廖正莉</t>
  </si>
  <si>
    <t>李月秋</t>
  </si>
  <si>
    <t>蔡文君</t>
  </si>
  <si>
    <t>陈添园</t>
  </si>
  <si>
    <t>黄永芳</t>
  </si>
  <si>
    <t>苏芸</t>
  </si>
  <si>
    <t>郭泽锦</t>
  </si>
  <si>
    <t>陈小慧</t>
  </si>
  <si>
    <t>冯莹</t>
  </si>
  <si>
    <t>王红棉</t>
  </si>
  <si>
    <t>吴静仪</t>
  </si>
  <si>
    <t>胡芸</t>
  </si>
  <si>
    <t>王小芬</t>
  </si>
  <si>
    <t>苏锦霞</t>
  </si>
  <si>
    <t>王彩妹</t>
  </si>
  <si>
    <t>吴程燕</t>
  </si>
  <si>
    <t>林文琳</t>
  </si>
  <si>
    <t>彭潇柳</t>
  </si>
  <si>
    <t>刘慧婧</t>
  </si>
  <si>
    <t>郑婷</t>
  </si>
  <si>
    <t>周艳颜</t>
  </si>
  <si>
    <t>陈冠儒</t>
  </si>
  <si>
    <t>王亚</t>
  </si>
  <si>
    <t>李小琴</t>
  </si>
  <si>
    <t>胡雨轩</t>
  </si>
  <si>
    <t>吴绮萱</t>
  </si>
  <si>
    <t>缺考</t>
  </si>
  <si>
    <t>张思涵</t>
  </si>
  <si>
    <t>蔡於良</t>
  </si>
  <si>
    <t>尹妃</t>
  </si>
  <si>
    <t>万容</t>
  </si>
  <si>
    <t>林娟</t>
  </si>
  <si>
    <t>陈少娇</t>
  </si>
  <si>
    <t>苻亚胜</t>
  </si>
  <si>
    <t>李莹</t>
  </si>
  <si>
    <t>陈积丹</t>
  </si>
  <si>
    <t>魏菁秀</t>
  </si>
  <si>
    <t>金环</t>
  </si>
  <si>
    <t>冯小玉</t>
  </si>
  <si>
    <t>柯云飞</t>
  </si>
  <si>
    <t>唐传</t>
  </si>
  <si>
    <t>崔洁</t>
  </si>
  <si>
    <t>梁姑美</t>
  </si>
  <si>
    <t>唐雨</t>
  </si>
  <si>
    <t>王亚蕊</t>
  </si>
  <si>
    <t>李杰元</t>
  </si>
  <si>
    <t>卓小倩</t>
  </si>
  <si>
    <t>单雪红</t>
  </si>
  <si>
    <t>温王萍</t>
  </si>
  <si>
    <t>韩佳佳</t>
  </si>
  <si>
    <t>何萃婷</t>
  </si>
  <si>
    <t>钱晚晴</t>
  </si>
  <si>
    <t>翁书雪</t>
  </si>
  <si>
    <t>吴梅秋</t>
  </si>
  <si>
    <t>朱丽欣</t>
  </si>
  <si>
    <t>彭水苗</t>
  </si>
  <si>
    <t>王仪</t>
  </si>
  <si>
    <t>黄媛媛</t>
  </si>
  <si>
    <t>符杰贤</t>
  </si>
  <si>
    <t>姚必文</t>
  </si>
  <si>
    <t>谢韵哲</t>
  </si>
  <si>
    <t>李依锦</t>
  </si>
  <si>
    <t>曾应丹</t>
  </si>
  <si>
    <t>陈春雨</t>
  </si>
  <si>
    <t>李佳璇</t>
  </si>
  <si>
    <t>李昊霖</t>
  </si>
  <si>
    <t>刘家伟</t>
  </si>
  <si>
    <t>郑萍</t>
  </si>
  <si>
    <t>许健</t>
  </si>
  <si>
    <t>陈凤妍</t>
  </si>
  <si>
    <t>李紫媛</t>
  </si>
  <si>
    <t>吴英妹</t>
  </si>
  <si>
    <t>唐娥飞</t>
  </si>
  <si>
    <t>罗雅婷</t>
  </si>
  <si>
    <t>王婷婷</t>
  </si>
  <si>
    <t>陈英玉</t>
  </si>
  <si>
    <t>吴雪</t>
  </si>
  <si>
    <t>潘敏敏</t>
  </si>
  <si>
    <t>骆美妍</t>
  </si>
  <si>
    <t>王怡</t>
  </si>
  <si>
    <t>赵艳</t>
  </si>
  <si>
    <t>粟静雯</t>
  </si>
  <si>
    <t>庞三妹</t>
  </si>
  <si>
    <t>余明珠</t>
  </si>
  <si>
    <t>余海宁</t>
  </si>
  <si>
    <t>周善鸾</t>
  </si>
  <si>
    <t>王笑一</t>
  </si>
  <si>
    <t>冯小雯</t>
  </si>
  <si>
    <t>许小环</t>
  </si>
  <si>
    <t>董佳佳</t>
  </si>
  <si>
    <t>陈思豆</t>
  </si>
  <si>
    <t>翁晓娟</t>
  </si>
  <si>
    <t>吴可姣</t>
  </si>
  <si>
    <t>郑一梅</t>
  </si>
  <si>
    <t>官蕊</t>
  </si>
  <si>
    <t>黄小红</t>
  </si>
  <si>
    <t>谢文妃</t>
  </si>
  <si>
    <t>李青榕</t>
  </si>
  <si>
    <t>何靖</t>
  </si>
  <si>
    <t>叶欣媛</t>
  </si>
  <si>
    <t>李荣瑕</t>
  </si>
  <si>
    <t>吴小托</t>
  </si>
  <si>
    <t>谭向冰</t>
  </si>
  <si>
    <t>张倩</t>
  </si>
  <si>
    <t>陈玲妹</t>
  </si>
  <si>
    <t>叶蕙欣</t>
  </si>
  <si>
    <t>符喜婷</t>
  </si>
  <si>
    <t>陈香风</t>
  </si>
  <si>
    <t>陈娟</t>
  </si>
  <si>
    <t>陆显任</t>
  </si>
  <si>
    <t>龙雨萌</t>
  </si>
  <si>
    <t>王楚婷</t>
  </si>
  <si>
    <t>房艳彬</t>
  </si>
  <si>
    <t>苏雨欣</t>
  </si>
  <si>
    <t>云晓蕾</t>
  </si>
  <si>
    <t>陈岑</t>
  </si>
  <si>
    <t>曾婷</t>
  </si>
  <si>
    <t>黎万霞</t>
  </si>
  <si>
    <t>云琼雨</t>
  </si>
  <si>
    <t>赵香磊</t>
  </si>
  <si>
    <t>陈秋南</t>
  </si>
  <si>
    <t>梁颖</t>
  </si>
  <si>
    <t>李春儒</t>
  </si>
  <si>
    <t>韩静</t>
  </si>
  <si>
    <t>李洁</t>
  </si>
  <si>
    <t>邓秋霞</t>
  </si>
  <si>
    <t>羊彩梦</t>
  </si>
  <si>
    <t>王晨燕</t>
  </si>
  <si>
    <t>庞青青</t>
  </si>
  <si>
    <t>许文彬</t>
  </si>
  <si>
    <t>苏海媚</t>
  </si>
  <si>
    <t>张燕慧</t>
  </si>
  <si>
    <t>何仁辉</t>
  </si>
  <si>
    <t>丁紫欣</t>
  </si>
  <si>
    <t>罗星</t>
  </si>
  <si>
    <t>符有妹</t>
  </si>
  <si>
    <t>邓如环</t>
  </si>
  <si>
    <t>陈婷婷</t>
  </si>
  <si>
    <t>陈裕娴</t>
  </si>
  <si>
    <t>李小健</t>
  </si>
  <si>
    <t>陈飞臻</t>
  </si>
  <si>
    <t>符丹青</t>
  </si>
  <si>
    <t>雷珊</t>
  </si>
  <si>
    <t>林本平</t>
  </si>
  <si>
    <t>林招运</t>
  </si>
  <si>
    <t>李惠</t>
  </si>
  <si>
    <t>黎家慧</t>
  </si>
  <si>
    <t>曾小穆</t>
  </si>
  <si>
    <t>罗琼华</t>
  </si>
  <si>
    <t>唐梅欣</t>
  </si>
  <si>
    <t>万碧娥</t>
  </si>
  <si>
    <t>张昌珍</t>
  </si>
  <si>
    <t>关长娟</t>
  </si>
  <si>
    <t>陈亚燕</t>
  </si>
  <si>
    <t>何莉</t>
  </si>
  <si>
    <t>符冬</t>
  </si>
  <si>
    <t>符欢欢</t>
  </si>
  <si>
    <t>钟君翰</t>
  </si>
  <si>
    <t>陈泽苑</t>
  </si>
  <si>
    <t>龙濡</t>
  </si>
  <si>
    <t>文真真</t>
  </si>
  <si>
    <t>陈冰</t>
  </si>
  <si>
    <t>焦越</t>
  </si>
  <si>
    <t>陈赛苗</t>
  </si>
  <si>
    <t>罗春</t>
  </si>
  <si>
    <t>0102-小学数学教师</t>
  </si>
  <si>
    <t>林声坤</t>
  </si>
  <si>
    <t>202201161538</t>
  </si>
  <si>
    <t>蒋万应</t>
  </si>
  <si>
    <t>202201161338</t>
  </si>
  <si>
    <t>郑纪超</t>
  </si>
  <si>
    <t>202201161625</t>
  </si>
  <si>
    <t>符祯祯</t>
  </si>
  <si>
    <t>202201161640</t>
  </si>
  <si>
    <t>王淇</t>
  </si>
  <si>
    <t>202201161809</t>
  </si>
  <si>
    <t>王兰</t>
  </si>
  <si>
    <t>202201161517</t>
  </si>
  <si>
    <t>李少花</t>
  </si>
  <si>
    <t>202201161305</t>
  </si>
  <si>
    <t>曾卫玲</t>
  </si>
  <si>
    <t>202201161440</t>
  </si>
  <si>
    <t>李娇艳</t>
  </si>
  <si>
    <t>202201161628</t>
  </si>
  <si>
    <t>李亚贵</t>
  </si>
  <si>
    <t>202201161726</t>
  </si>
  <si>
    <t>刘秭鑫</t>
  </si>
  <si>
    <t>202201161319</t>
  </si>
  <si>
    <t>张俊颖</t>
  </si>
  <si>
    <t>202201161325</t>
  </si>
  <si>
    <t>蔡静</t>
  </si>
  <si>
    <t>202201161428</t>
  </si>
  <si>
    <t>陈雨洁</t>
  </si>
  <si>
    <t>202201161716</t>
  </si>
  <si>
    <t>王艳群</t>
  </si>
  <si>
    <t>202201161513</t>
  </si>
  <si>
    <t>沈诗柏</t>
  </si>
  <si>
    <t>202201161530</t>
  </si>
  <si>
    <t>龙文强</t>
  </si>
  <si>
    <t>202201161605</t>
  </si>
  <si>
    <t>翁小青</t>
  </si>
  <si>
    <t>202201161627</t>
  </si>
  <si>
    <t>苏元丽</t>
  </si>
  <si>
    <t>202201161715</t>
  </si>
  <si>
    <t>曾锋</t>
  </si>
  <si>
    <t>202201161336</t>
  </si>
  <si>
    <t>洪利吉</t>
  </si>
  <si>
    <t>202201161631</t>
  </si>
  <si>
    <t>黄火娜</t>
  </si>
  <si>
    <t>202201161717</t>
  </si>
  <si>
    <t>邹怡</t>
  </si>
  <si>
    <t>202201161417</t>
  </si>
  <si>
    <t>王琳</t>
  </si>
  <si>
    <t>202201161418</t>
  </si>
  <si>
    <t>林施妹</t>
  </si>
  <si>
    <t>202201161525</t>
  </si>
  <si>
    <t>陈玲玲</t>
  </si>
  <si>
    <t>202201161602</t>
  </si>
  <si>
    <t>张太存</t>
  </si>
  <si>
    <t>202201161707</t>
  </si>
  <si>
    <t>王小英</t>
  </si>
  <si>
    <t>202201161714</t>
  </si>
  <si>
    <t>周娇慧</t>
  </si>
  <si>
    <t>202201161331</t>
  </si>
  <si>
    <t>陈翠柳</t>
  </si>
  <si>
    <t>202201161335</t>
  </si>
  <si>
    <t>王符姑</t>
  </si>
  <si>
    <t>202201161404</t>
  </si>
  <si>
    <t>刘经唯</t>
  </si>
  <si>
    <t>202201161526</t>
  </si>
  <si>
    <t>许伟丽</t>
  </si>
  <si>
    <t>202201161608</t>
  </si>
  <si>
    <t>罗玉南</t>
  </si>
  <si>
    <t>202201161609</t>
  </si>
  <si>
    <t>董先先</t>
  </si>
  <si>
    <t>202201161616</t>
  </si>
  <si>
    <t>吴晓</t>
  </si>
  <si>
    <t>202201161710</t>
  </si>
  <si>
    <t>邢贞琪</t>
  </si>
  <si>
    <t>202201161729</t>
  </si>
  <si>
    <t>肖紫娟</t>
  </si>
  <si>
    <t>202201161801</t>
  </si>
  <si>
    <t>谢成玲</t>
  </si>
  <si>
    <t>202201161536</t>
  </si>
  <si>
    <t>钟昌霖</t>
  </si>
  <si>
    <t>202201161807</t>
  </si>
  <si>
    <t>柳重春</t>
  </si>
  <si>
    <t>202201161302</t>
  </si>
  <si>
    <t>郑霞霞</t>
  </si>
  <si>
    <t>202201161439</t>
  </si>
  <si>
    <t>晏宇航</t>
  </si>
  <si>
    <t>202201161708</t>
  </si>
  <si>
    <t>庞琦</t>
  </si>
  <si>
    <t>202201161421</t>
  </si>
  <si>
    <t>陈敏珠</t>
  </si>
  <si>
    <t>202201161535</t>
  </si>
  <si>
    <t>林明宏</t>
  </si>
  <si>
    <t>202201161704</t>
  </si>
  <si>
    <t>王伟华</t>
  </si>
  <si>
    <t>202201161727</t>
  </si>
  <si>
    <t>李天咪</t>
  </si>
  <si>
    <t>202201161737</t>
  </si>
  <si>
    <t>黄粉丽</t>
  </si>
  <si>
    <t>202201161317</t>
  </si>
  <si>
    <t>梁晓丹</t>
  </si>
  <si>
    <t>202201161407</t>
  </si>
  <si>
    <t>关义帅</t>
  </si>
  <si>
    <t>202201161423</t>
  </si>
  <si>
    <t>彭爱花</t>
  </si>
  <si>
    <t>202201161505</t>
  </si>
  <si>
    <t>冯晓敏</t>
  </si>
  <si>
    <t>202201161527</t>
  </si>
  <si>
    <t>苏佳虹</t>
  </si>
  <si>
    <t>202201161732</t>
  </si>
  <si>
    <t>翁先仙</t>
  </si>
  <si>
    <t>202201161733</t>
  </si>
  <si>
    <t>郭圣代</t>
  </si>
  <si>
    <t>202201161507</t>
  </si>
  <si>
    <t>刘文</t>
  </si>
  <si>
    <t>202201161613</t>
  </si>
  <si>
    <t>王佩盈</t>
  </si>
  <si>
    <t>202201161638</t>
  </si>
  <si>
    <t>贺晓</t>
  </si>
  <si>
    <t>202201161312</t>
  </si>
  <si>
    <t>吴昭慧</t>
  </si>
  <si>
    <t>202201161427</t>
  </si>
  <si>
    <t>赵爱菊</t>
  </si>
  <si>
    <t>202201161434</t>
  </si>
  <si>
    <t>吴金平</t>
  </si>
  <si>
    <t>202201161521</t>
  </si>
  <si>
    <t>邱宇</t>
  </si>
  <si>
    <t>202201161534</t>
  </si>
  <si>
    <t>曾慧莹</t>
  </si>
  <si>
    <t>202201161618</t>
  </si>
  <si>
    <t>郭美慧</t>
  </si>
  <si>
    <t>202201161712</t>
  </si>
  <si>
    <t>池景华</t>
  </si>
  <si>
    <t>202201161718</t>
  </si>
  <si>
    <t>黄小云</t>
  </si>
  <si>
    <t>202201161722</t>
  </si>
  <si>
    <t>王小壮</t>
  </si>
  <si>
    <t>202201161725</t>
  </si>
  <si>
    <t>王婉君</t>
  </si>
  <si>
    <t>202201161728</t>
  </si>
  <si>
    <t>朱伟</t>
  </si>
  <si>
    <t>202201161314</t>
  </si>
  <si>
    <t>陈淑比</t>
  </si>
  <si>
    <t>202201161329</t>
  </si>
  <si>
    <t>林萍</t>
  </si>
  <si>
    <t>202201161520</t>
  </si>
  <si>
    <t>杨巾巾</t>
  </si>
  <si>
    <t>202201161603</t>
  </si>
  <si>
    <t>林雪莉</t>
  </si>
  <si>
    <t>202201161604</t>
  </si>
  <si>
    <t>许汝萍</t>
  </si>
  <si>
    <t>202201161730</t>
  </si>
  <si>
    <t>李平旺</t>
  </si>
  <si>
    <t>202201161734</t>
  </si>
  <si>
    <t>王中</t>
  </si>
  <si>
    <t>202201161304</t>
  </si>
  <si>
    <t>刘艺琳</t>
  </si>
  <si>
    <t>202201161401</t>
  </si>
  <si>
    <t>许秋香</t>
  </si>
  <si>
    <t>202201161406</t>
  </si>
  <si>
    <t>卓怀珍</t>
  </si>
  <si>
    <t>202201161624</t>
  </si>
  <si>
    <t>郑苏丽</t>
  </si>
  <si>
    <t>202201161630</t>
  </si>
  <si>
    <t>李雪芳</t>
  </si>
  <si>
    <t>202201161637</t>
  </si>
  <si>
    <t>陈柯文</t>
  </si>
  <si>
    <t>202201161340</t>
  </si>
  <si>
    <t>盛萌</t>
  </si>
  <si>
    <t>202201161424</t>
  </si>
  <si>
    <t>纪少兀</t>
  </si>
  <si>
    <t>202201161539</t>
  </si>
  <si>
    <t>吴丹娜</t>
  </si>
  <si>
    <t>202201161601</t>
  </si>
  <si>
    <t>许颖</t>
  </si>
  <si>
    <t>202201161611</t>
  </si>
  <si>
    <t>郭春霞</t>
  </si>
  <si>
    <t>202201161615</t>
  </si>
  <si>
    <t>吴名秋</t>
  </si>
  <si>
    <t>202201161720</t>
  </si>
  <si>
    <t>周芷妃</t>
  </si>
  <si>
    <t>202201161802</t>
  </si>
  <si>
    <t>文娇芳</t>
  </si>
  <si>
    <t>202201161303</t>
  </si>
  <si>
    <t>陈妹</t>
  </si>
  <si>
    <t>202201161425</t>
  </si>
  <si>
    <t>桑丽楠</t>
  </si>
  <si>
    <t>202201161721</t>
  </si>
  <si>
    <t>吴思颖</t>
  </si>
  <si>
    <t>202201161731</t>
  </si>
  <si>
    <t>王倩</t>
  </si>
  <si>
    <t>202201161501</t>
  </si>
  <si>
    <t>翁诗瑜</t>
  </si>
  <si>
    <t>202201161514</t>
  </si>
  <si>
    <t>纪新龙</t>
  </si>
  <si>
    <t>202201161626</t>
  </si>
  <si>
    <t>胡莉芬</t>
  </si>
  <si>
    <t>202201161740</t>
  </si>
  <si>
    <t>张小妹</t>
  </si>
  <si>
    <t>202201161328</t>
  </si>
  <si>
    <t>符燕玲</t>
  </si>
  <si>
    <t>202201161430</t>
  </si>
  <si>
    <t>符慧慧</t>
  </si>
  <si>
    <t>202201161516</t>
  </si>
  <si>
    <t>黄日春</t>
  </si>
  <si>
    <t>202201161537</t>
  </si>
  <si>
    <t>彭冉</t>
  </si>
  <si>
    <t>202201161540</t>
  </si>
  <si>
    <t>陈鹏</t>
  </si>
  <si>
    <t>202201161622</t>
  </si>
  <si>
    <t>荆柳竹</t>
  </si>
  <si>
    <t>202201161706</t>
  </si>
  <si>
    <t>周钟抗</t>
  </si>
  <si>
    <t>202201161805</t>
  </si>
  <si>
    <t>蔡传会</t>
  </si>
  <si>
    <t>202201161306</t>
  </si>
  <si>
    <t>蔡仁昌</t>
  </si>
  <si>
    <t>202201161321</t>
  </si>
  <si>
    <t>高巧妙</t>
  </si>
  <si>
    <t>202201161327</t>
  </si>
  <si>
    <t>焦国鹏</t>
  </si>
  <si>
    <t>202201161511</t>
  </si>
  <si>
    <t>何长浪</t>
  </si>
  <si>
    <t>202201161522</t>
  </si>
  <si>
    <t>李元琴</t>
  </si>
  <si>
    <t>202201161607</t>
  </si>
  <si>
    <t>傅圆圆</t>
  </si>
  <si>
    <t>202201161634</t>
  </si>
  <si>
    <t>陈素妮</t>
  </si>
  <si>
    <t>202201161713</t>
  </si>
  <si>
    <t>杨蕙溶</t>
  </si>
  <si>
    <t>202201161504</t>
  </si>
  <si>
    <t>陈秋可</t>
  </si>
  <si>
    <t>202201161705</t>
  </si>
  <si>
    <t>王秀颖</t>
  </si>
  <si>
    <t>202201161711</t>
  </si>
  <si>
    <t>王娆婧</t>
  </si>
  <si>
    <t>202201161333</t>
  </si>
  <si>
    <t>王天敏</t>
  </si>
  <si>
    <t>202201161623</t>
  </si>
  <si>
    <t>李燕珠</t>
  </si>
  <si>
    <t>202201161735</t>
  </si>
  <si>
    <t>吴王梅</t>
  </si>
  <si>
    <t>202201161309</t>
  </si>
  <si>
    <t>郭东</t>
  </si>
  <si>
    <t>202201161326</t>
  </si>
  <si>
    <t>梁娟</t>
  </si>
  <si>
    <t>202201161410</t>
  </si>
  <si>
    <t>罗小星</t>
  </si>
  <si>
    <t>202201161435</t>
  </si>
  <si>
    <t>李转南</t>
  </si>
  <si>
    <t>202201161437</t>
  </si>
  <si>
    <t>胡佳佳</t>
  </si>
  <si>
    <t>202201161510</t>
  </si>
  <si>
    <t>莫小玲</t>
  </si>
  <si>
    <t>202201161529</t>
  </si>
  <si>
    <t>李纹</t>
  </si>
  <si>
    <t>202201161703</t>
  </si>
  <si>
    <t>谢沐萍</t>
  </si>
  <si>
    <t>202201161738</t>
  </si>
  <si>
    <t>高彩慧</t>
  </si>
  <si>
    <t>202201161431</t>
  </si>
  <si>
    <t>曾敬娥</t>
  </si>
  <si>
    <t>202201161426</t>
  </si>
  <si>
    <t>唐小丽</t>
  </si>
  <si>
    <t>202201161533</t>
  </si>
  <si>
    <t>徐秋花</t>
  </si>
  <si>
    <t>202201161719</t>
  </si>
  <si>
    <t>符秋丽</t>
  </si>
  <si>
    <t>202201161405</t>
  </si>
  <si>
    <t>童怡</t>
  </si>
  <si>
    <t>202201161532</t>
  </si>
  <si>
    <t>朱万玲</t>
  </si>
  <si>
    <t>202201161620</t>
  </si>
  <si>
    <t>陈小会</t>
  </si>
  <si>
    <t>202201161403</t>
  </si>
  <si>
    <t>陈文丽</t>
  </si>
  <si>
    <t>202201161612</t>
  </si>
  <si>
    <t>简泽宇</t>
  </si>
  <si>
    <t>202201161301</t>
  </si>
  <si>
    <t>符厚岭</t>
  </si>
  <si>
    <t>202201161337</t>
  </si>
  <si>
    <t>王靖榕</t>
  </si>
  <si>
    <t>202201161629</t>
  </si>
  <si>
    <t>谢珊瑚</t>
  </si>
  <si>
    <t>202201161412</t>
  </si>
  <si>
    <t>陈艺灵</t>
  </si>
  <si>
    <t>202201161812</t>
  </si>
  <si>
    <t>黎茹</t>
  </si>
  <si>
    <t>202201161310</t>
  </si>
  <si>
    <t>梁日康</t>
  </si>
  <si>
    <t>202201161411</t>
  </si>
  <si>
    <t>刘燕女</t>
  </si>
  <si>
    <t>202201161515</t>
  </si>
  <si>
    <t>苏艺</t>
  </si>
  <si>
    <t>202201161502</t>
  </si>
  <si>
    <t>王艳秋</t>
  </si>
  <si>
    <t>202201161307</t>
  </si>
  <si>
    <t>蒋乾泽</t>
  </si>
  <si>
    <t>202201161308</t>
  </si>
  <si>
    <t>杨井桑</t>
  </si>
  <si>
    <t>202201161311</t>
  </si>
  <si>
    <t>史卜吉</t>
  </si>
  <si>
    <t>202201161313</t>
  </si>
  <si>
    <t>王焕男</t>
  </si>
  <si>
    <t>202201161315</t>
  </si>
  <si>
    <t>冯玉琴</t>
  </si>
  <si>
    <t>202201161316</t>
  </si>
  <si>
    <t>王惠麓</t>
  </si>
  <si>
    <t>202201161318</t>
  </si>
  <si>
    <t>黎三花</t>
  </si>
  <si>
    <t>202201161320</t>
  </si>
  <si>
    <t>吴珍珍</t>
  </si>
  <si>
    <t>202201161322</t>
  </si>
  <si>
    <t>何子豪</t>
  </si>
  <si>
    <t>202201161323</t>
  </si>
  <si>
    <t>林芳芳</t>
  </si>
  <si>
    <t>202201161324</t>
  </si>
  <si>
    <t>王宝嫦</t>
  </si>
  <si>
    <t>202201161330</t>
  </si>
  <si>
    <t>王如花</t>
  </si>
  <si>
    <t>202201161332</t>
  </si>
  <si>
    <t>林道才</t>
  </si>
  <si>
    <t>202201161334</t>
  </si>
  <si>
    <t>郑昕</t>
  </si>
  <si>
    <t>202201161339</t>
  </si>
  <si>
    <t>罗文晴</t>
  </si>
  <si>
    <t>202201161402</t>
  </si>
  <si>
    <t>谢佳佳</t>
  </si>
  <si>
    <t>202201161408</t>
  </si>
  <si>
    <t>卢小月</t>
  </si>
  <si>
    <t>202201161409</t>
  </si>
  <si>
    <t>陈润娘</t>
  </si>
  <si>
    <t>202201161413</t>
  </si>
  <si>
    <t>钟珍梅</t>
  </si>
  <si>
    <t>202201161414</t>
  </si>
  <si>
    <t>王小翠</t>
  </si>
  <si>
    <t>202201161415</t>
  </si>
  <si>
    <t>苏英芳</t>
  </si>
  <si>
    <t>202201161416</t>
  </si>
  <si>
    <t>周燕燕</t>
  </si>
  <si>
    <t>202201161419</t>
  </si>
  <si>
    <t>黄业娟</t>
  </si>
  <si>
    <t>202201161420</t>
  </si>
  <si>
    <t>裴子音</t>
  </si>
  <si>
    <t>202201161422</t>
  </si>
  <si>
    <t>杜传国</t>
  </si>
  <si>
    <t>202201161429</t>
  </si>
  <si>
    <t>林香</t>
  </si>
  <si>
    <t>202201161432</t>
  </si>
  <si>
    <t>王芊</t>
  </si>
  <si>
    <t>202201161433</t>
  </si>
  <si>
    <t>吴英艳</t>
  </si>
  <si>
    <t>202201161436</t>
  </si>
  <si>
    <t>王伟</t>
  </si>
  <si>
    <t>202201161438</t>
  </si>
  <si>
    <t>符玉美</t>
  </si>
  <si>
    <t>202201161503</t>
  </si>
  <si>
    <t>关义侠</t>
  </si>
  <si>
    <t>202201161506</t>
  </si>
  <si>
    <t>文惠香</t>
  </si>
  <si>
    <t>202201161508</t>
  </si>
  <si>
    <t>莫巨明</t>
  </si>
  <si>
    <t>202201161509</t>
  </si>
  <si>
    <t>王鑫</t>
  </si>
  <si>
    <t>202201161512</t>
  </si>
  <si>
    <t>刘雨航</t>
  </si>
  <si>
    <t>202201161518</t>
  </si>
  <si>
    <t>杨宁</t>
  </si>
  <si>
    <t>202201161519</t>
  </si>
  <si>
    <t>吴方诗</t>
  </si>
  <si>
    <t>202201161523</t>
  </si>
  <si>
    <t>林琳</t>
  </si>
  <si>
    <t>202201161524</t>
  </si>
  <si>
    <t>曾秀燕</t>
  </si>
  <si>
    <t>202201161528</t>
  </si>
  <si>
    <t>万火玉</t>
  </si>
  <si>
    <t>202201161531</t>
  </si>
  <si>
    <t>芦成龙</t>
  </si>
  <si>
    <t>202201161606</t>
  </si>
  <si>
    <t>王俊玉</t>
  </si>
  <si>
    <t>202201161610</t>
  </si>
  <si>
    <t>麦昌妹</t>
  </si>
  <si>
    <t>202201161614</t>
  </si>
  <si>
    <t>董昕</t>
  </si>
  <si>
    <t>202201161617</t>
  </si>
  <si>
    <t>王昌喜</t>
  </si>
  <si>
    <t>202201161619</t>
  </si>
  <si>
    <t>符英子</t>
  </si>
  <si>
    <t>202201161621</t>
  </si>
  <si>
    <t>邱艳婷</t>
  </si>
  <si>
    <t>202201161632</t>
  </si>
  <si>
    <t>羊高联</t>
  </si>
  <si>
    <t>202201161633</t>
  </si>
  <si>
    <t>陆阳</t>
  </si>
  <si>
    <t>202201161635</t>
  </si>
  <si>
    <t>陈小丽</t>
  </si>
  <si>
    <t>202201161636</t>
  </si>
  <si>
    <t>张茹</t>
  </si>
  <si>
    <t>202201161639</t>
  </si>
  <si>
    <t>曾文</t>
  </si>
  <si>
    <t>202201161701</t>
  </si>
  <si>
    <t>董敏玲</t>
  </si>
  <si>
    <t>202201161702</t>
  </si>
  <si>
    <t>邹丹丹</t>
  </si>
  <si>
    <t>202201161709</t>
  </si>
  <si>
    <t>赵晓俊</t>
  </si>
  <si>
    <t>202201161723</t>
  </si>
  <si>
    <t>岳晓丹</t>
  </si>
  <si>
    <t>202201161724</t>
  </si>
  <si>
    <t>蔡婷</t>
  </si>
  <si>
    <t>202201161736</t>
  </si>
  <si>
    <t>魏佳瑶</t>
  </si>
  <si>
    <t>202201161739</t>
  </si>
  <si>
    <t>黄小灵</t>
  </si>
  <si>
    <t>202201161803</t>
  </si>
  <si>
    <t>陈世亮</t>
  </si>
  <si>
    <t>202201161804</t>
  </si>
  <si>
    <t>陈芳</t>
  </si>
  <si>
    <t>202201161806</t>
  </si>
  <si>
    <t>梁秀美</t>
  </si>
  <si>
    <t>202201161808</t>
  </si>
  <si>
    <t>赵凤伟</t>
  </si>
  <si>
    <t>202201161810</t>
  </si>
  <si>
    <t>吴用短</t>
  </si>
  <si>
    <t>202201161811</t>
  </si>
  <si>
    <t>0103-小学英语教师</t>
  </si>
  <si>
    <t>王小娇</t>
  </si>
  <si>
    <t>202201162606</t>
  </si>
  <si>
    <t>周慧敏</t>
  </si>
  <si>
    <t>202201162320</t>
  </si>
  <si>
    <t>张余曼</t>
  </si>
  <si>
    <t>202201162732</t>
  </si>
  <si>
    <t>韦玮</t>
  </si>
  <si>
    <t>202201162220</t>
  </si>
  <si>
    <t>巫珊珊</t>
  </si>
  <si>
    <t>202201162617</t>
  </si>
  <si>
    <t>唐小茹</t>
  </si>
  <si>
    <t>202201162628</t>
  </si>
  <si>
    <t>刘晨</t>
  </si>
  <si>
    <t>202201162736</t>
  </si>
  <si>
    <t>林季花</t>
  </si>
  <si>
    <t>202201162310</t>
  </si>
  <si>
    <t>张建萍</t>
  </si>
  <si>
    <t>202201161907</t>
  </si>
  <si>
    <t>吴季娟</t>
  </si>
  <si>
    <t>202201162028</t>
  </si>
  <si>
    <t>郑福丹</t>
  </si>
  <si>
    <t>202201162104</t>
  </si>
  <si>
    <t>钟雪云</t>
  </si>
  <si>
    <t>202201162323</t>
  </si>
  <si>
    <t>卢俊莹</t>
  </si>
  <si>
    <t>202201162330</t>
  </si>
  <si>
    <t>陈少花</t>
  </si>
  <si>
    <t>202201162527</t>
  </si>
  <si>
    <t>李文莹</t>
  </si>
  <si>
    <t>202201162618</t>
  </si>
  <si>
    <t>吴亭</t>
  </si>
  <si>
    <t>202201162001</t>
  </si>
  <si>
    <t>吴剑玲</t>
  </si>
  <si>
    <t>202201162039</t>
  </si>
  <si>
    <t>文寒欢</t>
  </si>
  <si>
    <t>202201162116</t>
  </si>
  <si>
    <t>丁怡</t>
  </si>
  <si>
    <t>202201162118</t>
  </si>
  <si>
    <t>张龙跃</t>
  </si>
  <si>
    <t>202201162228</t>
  </si>
  <si>
    <t>江颖</t>
  </si>
  <si>
    <t>202201161833</t>
  </si>
  <si>
    <t>邓红苗</t>
  </si>
  <si>
    <t>202201161931</t>
  </si>
  <si>
    <t>黄琼哗</t>
  </si>
  <si>
    <t>202201162016</t>
  </si>
  <si>
    <t>林小雅</t>
  </si>
  <si>
    <t>202201162411</t>
  </si>
  <si>
    <t>郑海霞</t>
  </si>
  <si>
    <t>202201162516</t>
  </si>
  <si>
    <t>温淑岚</t>
  </si>
  <si>
    <t>202201162720</t>
  </si>
  <si>
    <t>符年丽</t>
  </si>
  <si>
    <t>202201161837</t>
  </si>
  <si>
    <t>李晓婷</t>
  </si>
  <si>
    <t>202201162321</t>
  </si>
  <si>
    <t>文椿</t>
  </si>
  <si>
    <t>202201162417</t>
  </si>
  <si>
    <t>刘淑娜</t>
  </si>
  <si>
    <t>202201162019</t>
  </si>
  <si>
    <t>马艳杰</t>
  </si>
  <si>
    <t>202201162225</t>
  </si>
  <si>
    <t>洪莹</t>
  </si>
  <si>
    <t>202201162335</t>
  </si>
  <si>
    <t>陈诗瑜</t>
  </si>
  <si>
    <t>202201162440</t>
  </si>
  <si>
    <t>王英秀</t>
  </si>
  <si>
    <t>202201162615</t>
  </si>
  <si>
    <t>谭诗婷</t>
  </si>
  <si>
    <t>202201162005</t>
  </si>
  <si>
    <t>林小玉</t>
  </si>
  <si>
    <t>202201162008</t>
  </si>
  <si>
    <t>雷久瑶</t>
  </si>
  <si>
    <t>202201162214</t>
  </si>
  <si>
    <t>黄向</t>
  </si>
  <si>
    <t>202201162427</t>
  </si>
  <si>
    <t>蔡芬</t>
  </si>
  <si>
    <t>202201162702</t>
  </si>
  <si>
    <t>刘薇</t>
  </si>
  <si>
    <t>202201162737</t>
  </si>
  <si>
    <t>陈雪</t>
  </si>
  <si>
    <t>202201161816</t>
  </si>
  <si>
    <t>王海珠</t>
  </si>
  <si>
    <t>202201162023</t>
  </si>
  <si>
    <t>车树秋</t>
  </si>
  <si>
    <t>202201162040</t>
  </si>
  <si>
    <t>蔡汝娜</t>
  </si>
  <si>
    <t>202201162129</t>
  </si>
  <si>
    <t>林那榕</t>
  </si>
  <si>
    <t>202201162137</t>
  </si>
  <si>
    <t>符彩莲</t>
  </si>
  <si>
    <t>202201162235</t>
  </si>
  <si>
    <t>马卓言</t>
  </si>
  <si>
    <t>202201162301</t>
  </si>
  <si>
    <t>颜海娜</t>
  </si>
  <si>
    <t>202201161831</t>
  </si>
  <si>
    <t>符彩虹</t>
  </si>
  <si>
    <t>202201162020</t>
  </si>
  <si>
    <t>甘小碧</t>
  </si>
  <si>
    <t>202201162102</t>
  </si>
  <si>
    <t>梁其益</t>
  </si>
  <si>
    <t>202201162315</t>
  </si>
  <si>
    <t>吴小怡</t>
  </si>
  <si>
    <t>202201162631</t>
  </si>
  <si>
    <t>黎亚霞</t>
  </si>
  <si>
    <t>202201162722</t>
  </si>
  <si>
    <t>王秀琳</t>
  </si>
  <si>
    <t>202201162002</t>
  </si>
  <si>
    <t>蔡孙妹</t>
  </si>
  <si>
    <t>202201162105</t>
  </si>
  <si>
    <t>吴心语</t>
  </si>
  <si>
    <t>202201162206</t>
  </si>
  <si>
    <t>林宏艳</t>
  </si>
  <si>
    <t>202201162218</t>
  </si>
  <si>
    <t>陈漾</t>
  </si>
  <si>
    <t>202201162325</t>
  </si>
  <si>
    <t>吴丽娜</t>
  </si>
  <si>
    <t>202201162510</t>
  </si>
  <si>
    <t>韩萍</t>
  </si>
  <si>
    <t>202201162533</t>
  </si>
  <si>
    <t>羊钰婷</t>
  </si>
  <si>
    <t>202201162616</t>
  </si>
  <si>
    <t>梁真芸</t>
  </si>
  <si>
    <t>202201162622</t>
  </si>
  <si>
    <t>陈晨妍</t>
  </si>
  <si>
    <t>202201162717</t>
  </si>
  <si>
    <t>陈凤英</t>
  </si>
  <si>
    <t>202201161835</t>
  </si>
  <si>
    <t>李莎</t>
  </si>
  <si>
    <t>202201161932</t>
  </si>
  <si>
    <t>苏秋雨</t>
  </si>
  <si>
    <t>202201161938</t>
  </si>
  <si>
    <t>邢晖</t>
  </si>
  <si>
    <t>202201162018</t>
  </si>
  <si>
    <t>黎丹慧</t>
  </si>
  <si>
    <t>202201162030</t>
  </si>
  <si>
    <t>王博妹</t>
  </si>
  <si>
    <t>202201162133</t>
  </si>
  <si>
    <t>邱晓慧</t>
  </si>
  <si>
    <t>202201162331</t>
  </si>
  <si>
    <t>梁婆姑</t>
  </si>
  <si>
    <t>202201162337</t>
  </si>
  <si>
    <t>李相</t>
  </si>
  <si>
    <t>202201162404</t>
  </si>
  <si>
    <t>周先丽</t>
  </si>
  <si>
    <t>202201162416</t>
  </si>
  <si>
    <t>吴丽梦</t>
  </si>
  <si>
    <t>202201162423</t>
  </si>
  <si>
    <t>陈宝南</t>
  </si>
  <si>
    <t>202201162424</t>
  </si>
  <si>
    <t>邓静</t>
  </si>
  <si>
    <t>202201162508</t>
  </si>
  <si>
    <t>庄丽</t>
  </si>
  <si>
    <t>202201162627</t>
  </si>
  <si>
    <t>202201162633</t>
  </si>
  <si>
    <t>刘芳燕</t>
  </si>
  <si>
    <t>202201162712</t>
  </si>
  <si>
    <t>黄子倪</t>
  </si>
  <si>
    <t>202201161916</t>
  </si>
  <si>
    <t>林才艺</t>
  </si>
  <si>
    <t>202201162007</t>
  </si>
  <si>
    <t>202201162017</t>
  </si>
  <si>
    <t>朱小芩</t>
  </si>
  <si>
    <t>202201162205</t>
  </si>
  <si>
    <t>蔡爱柳</t>
  </si>
  <si>
    <t>202201162213</t>
  </si>
  <si>
    <t>杨忠燕</t>
  </si>
  <si>
    <t>202201162233</t>
  </si>
  <si>
    <t>关晶晶</t>
  </si>
  <si>
    <t>202201162425</t>
  </si>
  <si>
    <t>王威</t>
  </si>
  <si>
    <t>202201162503</t>
  </si>
  <si>
    <t>王敏</t>
  </si>
  <si>
    <t>202201162521</t>
  </si>
  <si>
    <t>陈宇新</t>
  </si>
  <si>
    <t>202201162532</t>
  </si>
  <si>
    <t>唐台玲</t>
  </si>
  <si>
    <t>202201162703</t>
  </si>
  <si>
    <t>刘裕花</t>
  </si>
  <si>
    <t>202201162707</t>
  </si>
  <si>
    <t>苏香苑</t>
  </si>
  <si>
    <t>202201162710</t>
  </si>
  <si>
    <t>钟莉娜</t>
  </si>
  <si>
    <t>202201162716</t>
  </si>
  <si>
    <t>李娇萍</t>
  </si>
  <si>
    <t>202201162723</t>
  </si>
  <si>
    <t>梁如霞</t>
  </si>
  <si>
    <t>202201162731</t>
  </si>
  <si>
    <t>林炜粲</t>
  </si>
  <si>
    <t>202201161832</t>
  </si>
  <si>
    <t>吴月</t>
  </si>
  <si>
    <t>202201162101</t>
  </si>
  <si>
    <t>高远</t>
  </si>
  <si>
    <t>202201162208</t>
  </si>
  <si>
    <t>蔡容</t>
  </si>
  <si>
    <t>202201162240</t>
  </si>
  <si>
    <t>费媛媛</t>
  </si>
  <si>
    <t>202201162324</t>
  </si>
  <si>
    <t>王娜</t>
  </si>
  <si>
    <t>202201162405</t>
  </si>
  <si>
    <t>王燕英</t>
  </si>
  <si>
    <t>202201162531</t>
  </si>
  <si>
    <t>黄妮旅</t>
  </si>
  <si>
    <t>202201162539</t>
  </si>
  <si>
    <t>陈虹</t>
  </si>
  <si>
    <t>202201162621</t>
  </si>
  <si>
    <t>吕菲</t>
  </si>
  <si>
    <t>202201162706</t>
  </si>
  <si>
    <t>符玉娥</t>
  </si>
  <si>
    <t>202201162718</t>
  </si>
  <si>
    <t>文坤婧</t>
  </si>
  <si>
    <t>202201161839</t>
  </si>
  <si>
    <t>张沐淋</t>
  </si>
  <si>
    <t>202201161939</t>
  </si>
  <si>
    <t>关凯尹</t>
  </si>
  <si>
    <t>202201162013</t>
  </si>
  <si>
    <t>林芳君</t>
  </si>
  <si>
    <t>202201162329</t>
  </si>
  <si>
    <t>陈也</t>
  </si>
  <si>
    <t>202201162502</t>
  </si>
  <si>
    <t>钟金贝</t>
  </si>
  <si>
    <t>202201162524</t>
  </si>
  <si>
    <t>钟佩瑜</t>
  </si>
  <si>
    <t>202201161823</t>
  </si>
  <si>
    <t>郑康敏</t>
  </si>
  <si>
    <t>202201161905</t>
  </si>
  <si>
    <t>邓小凤</t>
  </si>
  <si>
    <t>202201161912</t>
  </si>
  <si>
    <t>吴李莲</t>
  </si>
  <si>
    <t>202201161930</t>
  </si>
  <si>
    <t>符谷丹</t>
  </si>
  <si>
    <t>202201162014</t>
  </si>
  <si>
    <t>符冬冬</t>
  </si>
  <si>
    <t>202201162121</t>
  </si>
  <si>
    <t>文欣</t>
  </si>
  <si>
    <t>202201162309</t>
  </si>
  <si>
    <t>王明婷</t>
  </si>
  <si>
    <t>202201162338</t>
  </si>
  <si>
    <t>吴海燕</t>
  </si>
  <si>
    <t>202201162432</t>
  </si>
  <si>
    <t>周婷</t>
  </si>
  <si>
    <t>202201162436</t>
  </si>
  <si>
    <t>黄肖婷</t>
  </si>
  <si>
    <t>202201162439</t>
  </si>
  <si>
    <t>陈睿金</t>
  </si>
  <si>
    <t>202201162511</t>
  </si>
  <si>
    <t>陈瑜</t>
  </si>
  <si>
    <t>202201162620</t>
  </si>
  <si>
    <t>吴雯晶</t>
  </si>
  <si>
    <t>202201162625</t>
  </si>
  <si>
    <t>朱路长</t>
  </si>
  <si>
    <t>202201161910</t>
  </si>
  <si>
    <t>林世妃</t>
  </si>
  <si>
    <t>202201161918</t>
  </si>
  <si>
    <t>吉丹丹</t>
  </si>
  <si>
    <t>202201162004</t>
  </si>
  <si>
    <t>黄垂青</t>
  </si>
  <si>
    <t>202201162006</t>
  </si>
  <si>
    <t>彭露</t>
  </si>
  <si>
    <t>202201162117</t>
  </si>
  <si>
    <t>陈莹</t>
  </si>
  <si>
    <t>202201162203</t>
  </si>
  <si>
    <t>王菊青</t>
  </si>
  <si>
    <t>202201162215</t>
  </si>
  <si>
    <t>唐丽萍</t>
  </si>
  <si>
    <t>202201162304</t>
  </si>
  <si>
    <t>林小菊</t>
  </si>
  <si>
    <t>202201162307</t>
  </si>
  <si>
    <t>刘易菲</t>
  </si>
  <si>
    <t>202201162311</t>
  </si>
  <si>
    <t>吴兴晶</t>
  </si>
  <si>
    <t>202201162401</t>
  </si>
  <si>
    <t>吴开财</t>
  </si>
  <si>
    <t>202201162403</t>
  </si>
  <si>
    <t>张运飞</t>
  </si>
  <si>
    <t>202201162538</t>
  </si>
  <si>
    <t>赵悦</t>
  </si>
  <si>
    <t>202201162739</t>
  </si>
  <si>
    <t>蒋倩</t>
  </si>
  <si>
    <t>202201161903</t>
  </si>
  <si>
    <t>杨娇</t>
  </si>
  <si>
    <t>202201161904</t>
  </si>
  <si>
    <t>姜姗姗</t>
  </si>
  <si>
    <t>202201162031</t>
  </si>
  <si>
    <t>翁娇丽</t>
  </si>
  <si>
    <t>202201162037</t>
  </si>
  <si>
    <t>蒋小介</t>
  </si>
  <si>
    <t>202201162328</t>
  </si>
  <si>
    <t>方俪颖</t>
  </si>
  <si>
    <t>202201162402</t>
  </si>
  <si>
    <t>莫春梅</t>
  </si>
  <si>
    <t>202201162435</t>
  </si>
  <si>
    <t>洪钰</t>
  </si>
  <si>
    <t>202201162507</t>
  </si>
  <si>
    <t>郑玲</t>
  </si>
  <si>
    <t>202201162522</t>
  </si>
  <si>
    <t>田超慧</t>
  </si>
  <si>
    <t>202201162535</t>
  </si>
  <si>
    <t>王小月</t>
  </si>
  <si>
    <t>202201161824</t>
  </si>
  <si>
    <t>陈双</t>
  </si>
  <si>
    <t>202201161838</t>
  </si>
  <si>
    <t>梁静</t>
  </si>
  <si>
    <t>202201162201</t>
  </si>
  <si>
    <t>金鑫鑫</t>
  </si>
  <si>
    <t>202201162207</t>
  </si>
  <si>
    <t>洪娉婷</t>
  </si>
  <si>
    <t>202201162303</t>
  </si>
  <si>
    <t>陈小爱</t>
  </si>
  <si>
    <t>202201162420</t>
  </si>
  <si>
    <t>王诗诗</t>
  </si>
  <si>
    <t>202201162501</t>
  </si>
  <si>
    <t>闫红艳</t>
  </si>
  <si>
    <t>202201162602</t>
  </si>
  <si>
    <t>吴兴洁</t>
  </si>
  <si>
    <t>202201162632</t>
  </si>
  <si>
    <t>郝擎宇</t>
  </si>
  <si>
    <t>202201161814</t>
  </si>
  <si>
    <t>吴海荣</t>
  </si>
  <si>
    <t>202201161919</t>
  </si>
  <si>
    <t>林壹茹</t>
  </si>
  <si>
    <t>202201162027</t>
  </si>
  <si>
    <t>岑晓婷</t>
  </si>
  <si>
    <t>202201162112</t>
  </si>
  <si>
    <t>颜丽珊</t>
  </si>
  <si>
    <t>202201162132</t>
  </si>
  <si>
    <t>吕金龙</t>
  </si>
  <si>
    <t>202201162211</t>
  </si>
  <si>
    <t>林小翠</t>
  </si>
  <si>
    <t>202201162305</t>
  </si>
  <si>
    <t>梅杨</t>
  </si>
  <si>
    <t>202201162314</t>
  </si>
  <si>
    <t>韦林利</t>
  </si>
  <si>
    <t>202201162534</t>
  </si>
  <si>
    <t>陈佳雪</t>
  </si>
  <si>
    <t>202201162610</t>
  </si>
  <si>
    <t>蒋婉婷</t>
  </si>
  <si>
    <t>202201162728</t>
  </si>
  <si>
    <t>陈美璇</t>
  </si>
  <si>
    <t>202201161936</t>
  </si>
  <si>
    <t>林祺莹</t>
  </si>
  <si>
    <t>202201162003</t>
  </si>
  <si>
    <t>朱雪颖</t>
  </si>
  <si>
    <t>202201162022</t>
  </si>
  <si>
    <t>张蕾</t>
  </si>
  <si>
    <t>202201162034</t>
  </si>
  <si>
    <t>马小燕</t>
  </si>
  <si>
    <t>202201162036</t>
  </si>
  <si>
    <t>谢黄芳</t>
  </si>
  <si>
    <t>202201162114</t>
  </si>
  <si>
    <t>管美旭</t>
  </si>
  <si>
    <t>202201162204</t>
  </si>
  <si>
    <t>吴姗姗</t>
  </si>
  <si>
    <t>202201162226</t>
  </si>
  <si>
    <t>符燕丽</t>
  </si>
  <si>
    <t>202201162317</t>
  </si>
  <si>
    <t>陈卫源</t>
  </si>
  <si>
    <t>202201162332</t>
  </si>
  <si>
    <t>杜微</t>
  </si>
  <si>
    <t>202201162514</t>
  </si>
  <si>
    <t>王夏盈</t>
  </si>
  <si>
    <t>202201162701</t>
  </si>
  <si>
    <t>陈咪咪</t>
  </si>
  <si>
    <t>202201162727</t>
  </si>
  <si>
    <t>吴金琼</t>
  </si>
  <si>
    <t>202201161826</t>
  </si>
  <si>
    <t>黄辉</t>
  </si>
  <si>
    <t>202201161827</t>
  </si>
  <si>
    <t>符美英</t>
  </si>
  <si>
    <t>202201162032</t>
  </si>
  <si>
    <t>王昱婷</t>
  </si>
  <si>
    <t>202201162119</t>
  </si>
  <si>
    <t>王燕</t>
  </si>
  <si>
    <t>202201162126</t>
  </si>
  <si>
    <t>周瑞娜</t>
  </si>
  <si>
    <t>202201162131</t>
  </si>
  <si>
    <t>陈韵</t>
  </si>
  <si>
    <t>202201162428</t>
  </si>
  <si>
    <t>吴冠英</t>
  </si>
  <si>
    <t>202201162438</t>
  </si>
  <si>
    <t>陈逸荞</t>
  </si>
  <si>
    <t>202201162525</t>
  </si>
  <si>
    <t>李吉恋</t>
  </si>
  <si>
    <t>202201162614</t>
  </si>
  <si>
    <t>苏树月</t>
  </si>
  <si>
    <t>202201162629</t>
  </si>
  <si>
    <t>刘继薇</t>
  </si>
  <si>
    <t>202201161921</t>
  </si>
  <si>
    <t>谢丹</t>
  </si>
  <si>
    <t>202201162015</t>
  </si>
  <si>
    <t>王利琴</t>
  </si>
  <si>
    <t>202201162024</t>
  </si>
  <si>
    <t>陈少盈</t>
  </si>
  <si>
    <t>202201162138</t>
  </si>
  <si>
    <t>陈明</t>
  </si>
  <si>
    <t>202201162308</t>
  </si>
  <si>
    <t>任雅男</t>
  </si>
  <si>
    <t>202201162409</t>
  </si>
  <si>
    <t>冯文彬</t>
  </si>
  <si>
    <t>202201162607</t>
  </si>
  <si>
    <t>唐心苗</t>
  </si>
  <si>
    <t>202201161813</t>
  </si>
  <si>
    <t>杨艳</t>
  </si>
  <si>
    <t>202201161821</t>
  </si>
  <si>
    <t>吴健婵</t>
  </si>
  <si>
    <t>202201161902</t>
  </si>
  <si>
    <t>程范婷</t>
  </si>
  <si>
    <t>202201162012</t>
  </si>
  <si>
    <t>陈瑞玲</t>
  </si>
  <si>
    <t>202201162127</t>
  </si>
  <si>
    <t>王华琴</t>
  </si>
  <si>
    <t>202201162202</t>
  </si>
  <si>
    <t>柳少敏</t>
  </si>
  <si>
    <t>202201162327</t>
  </si>
  <si>
    <t>张迪</t>
  </si>
  <si>
    <t>202201162415</t>
  </si>
  <si>
    <t>202201162523</t>
  </si>
  <si>
    <t>王梦婕</t>
  </si>
  <si>
    <t>202201162711</t>
  </si>
  <si>
    <t>韦选金</t>
  </si>
  <si>
    <t>202201162734</t>
  </si>
  <si>
    <t>邝晓惠</t>
  </si>
  <si>
    <t>202201162735</t>
  </si>
  <si>
    <t>郑顺花</t>
  </si>
  <si>
    <t>202201161820</t>
  </si>
  <si>
    <t>王佳玉</t>
  </si>
  <si>
    <t>202201161829</t>
  </si>
  <si>
    <t>黄燕玉</t>
  </si>
  <si>
    <t>202201162009</t>
  </si>
  <si>
    <t>陈婧</t>
  </si>
  <si>
    <t>202201162140</t>
  </si>
  <si>
    <t>李静</t>
  </si>
  <si>
    <t>202201162232</t>
  </si>
  <si>
    <t>曾庆炎</t>
  </si>
  <si>
    <t>202201162515</t>
  </si>
  <si>
    <t>熊秋红</t>
  </si>
  <si>
    <t>202201162608</t>
  </si>
  <si>
    <t>林慧焜</t>
  </si>
  <si>
    <t>202201162613</t>
  </si>
  <si>
    <t>万怡倩</t>
  </si>
  <si>
    <t>202201162639</t>
  </si>
  <si>
    <t>陈晓凡</t>
  </si>
  <si>
    <t>202201162713</t>
  </si>
  <si>
    <t>云玲茜</t>
  </si>
  <si>
    <t>202201162715</t>
  </si>
  <si>
    <t>杨铭</t>
  </si>
  <si>
    <t>202201161917</t>
  </si>
  <si>
    <t>黄美琪</t>
  </si>
  <si>
    <t>202201161927</t>
  </si>
  <si>
    <t>蔡金桂</t>
  </si>
  <si>
    <t>202201162505</t>
  </si>
  <si>
    <t>202201162721</t>
  </si>
  <si>
    <t>朱旭颖</t>
  </si>
  <si>
    <t>202201162111</t>
  </si>
  <si>
    <t>关远琴</t>
  </si>
  <si>
    <t>202201162231</t>
  </si>
  <si>
    <t>林诗莉</t>
  </si>
  <si>
    <t>202201162239</t>
  </si>
  <si>
    <t>刘宇馨</t>
  </si>
  <si>
    <t>202201162518</t>
  </si>
  <si>
    <t>王桂芳</t>
  </si>
  <si>
    <t>202201162529</t>
  </si>
  <si>
    <t>李娜</t>
  </si>
  <si>
    <t>202201162537</t>
  </si>
  <si>
    <t>孙星</t>
  </si>
  <si>
    <t>202201162604</t>
  </si>
  <si>
    <t>刘春艳</t>
  </si>
  <si>
    <t>202201161940</t>
  </si>
  <si>
    <t>李绘</t>
  </si>
  <si>
    <t>202201161915</t>
  </si>
  <si>
    <t>陈南</t>
  </si>
  <si>
    <t>202201162123</t>
  </si>
  <si>
    <t>吴霜</t>
  </si>
  <si>
    <t>202201162227</t>
  </si>
  <si>
    <t>吴娜娜</t>
  </si>
  <si>
    <t>202201162520</t>
  </si>
  <si>
    <t>林燕燕</t>
  </si>
  <si>
    <t>202201162612</t>
  </si>
  <si>
    <t>袁聪</t>
  </si>
  <si>
    <t>202201162107</t>
  </si>
  <si>
    <t>刘水英</t>
  </si>
  <si>
    <t>202201162430</t>
  </si>
  <si>
    <t>孙小凤</t>
  </si>
  <si>
    <t>202201162601</t>
  </si>
  <si>
    <t>秦艳</t>
  </si>
  <si>
    <t>202201161901</t>
  </si>
  <si>
    <t>杨舒婷</t>
  </si>
  <si>
    <t>202201161922</t>
  </si>
  <si>
    <t>向云萍</t>
  </si>
  <si>
    <t>202201162611</t>
  </si>
  <si>
    <t>杨淑平</t>
  </si>
  <si>
    <t>202201162705</t>
  </si>
  <si>
    <t>王凤</t>
  </si>
  <si>
    <t>202201161925</t>
  </si>
  <si>
    <t>陈启霞</t>
  </si>
  <si>
    <t>202201162038</t>
  </si>
  <si>
    <t>吴小容</t>
  </si>
  <si>
    <t>202201161920</t>
  </si>
  <si>
    <t>张儒燕</t>
  </si>
  <si>
    <t>202201162437</t>
  </si>
  <si>
    <t>周雯静</t>
  </si>
  <si>
    <t>202201162513</t>
  </si>
  <si>
    <t>王紫平</t>
  </si>
  <si>
    <t>202201161815</t>
  </si>
  <si>
    <t>陈媛媛</t>
  </si>
  <si>
    <t>202201162623</t>
  </si>
  <si>
    <t>惠英英</t>
  </si>
  <si>
    <t>202201162733</t>
  </si>
  <si>
    <t>贾梦倩</t>
  </si>
  <si>
    <t>202201161817</t>
  </si>
  <si>
    <t>汤博芬</t>
  </si>
  <si>
    <t>202201161818</t>
  </si>
  <si>
    <t>杨慧</t>
  </si>
  <si>
    <t>202201161819</t>
  </si>
  <si>
    <t>黄婷婷</t>
  </si>
  <si>
    <t>202201161822</t>
  </si>
  <si>
    <t>杨曼</t>
  </si>
  <si>
    <t>202201161825</t>
  </si>
  <si>
    <t>王海莲</t>
  </si>
  <si>
    <t>202201161828</t>
  </si>
  <si>
    <t>李金霞</t>
  </si>
  <si>
    <t>202201161830</t>
  </si>
  <si>
    <t>宋慧</t>
  </si>
  <si>
    <t>202201161834</t>
  </si>
  <si>
    <t>周莉</t>
  </si>
  <si>
    <t>202201161836</t>
  </si>
  <si>
    <t>郑金欣</t>
  </si>
  <si>
    <t>202201161840</t>
  </si>
  <si>
    <t>陈开顺</t>
  </si>
  <si>
    <t>202201161906</t>
  </si>
  <si>
    <t>代琳</t>
  </si>
  <si>
    <t>202201161908</t>
  </si>
  <si>
    <t>赵艳宁</t>
  </si>
  <si>
    <t>202201161909</t>
  </si>
  <si>
    <t>何那女</t>
  </si>
  <si>
    <t>202201161911</t>
  </si>
  <si>
    <t>苏天玉</t>
  </si>
  <si>
    <t>202201161913</t>
  </si>
  <si>
    <t>陈蝶</t>
  </si>
  <si>
    <t>202201161914</t>
  </si>
  <si>
    <t>马群</t>
  </si>
  <si>
    <t>202201161923</t>
  </si>
  <si>
    <t>陈仕云</t>
  </si>
  <si>
    <t>202201161924</t>
  </si>
  <si>
    <t>高欣</t>
  </si>
  <si>
    <t>202201161926</t>
  </si>
  <si>
    <t>王姑女</t>
  </si>
  <si>
    <t>202201161928</t>
  </si>
  <si>
    <t>符浪昕</t>
  </si>
  <si>
    <t>202201161929</t>
  </si>
  <si>
    <t>沈彩梦</t>
  </si>
  <si>
    <t>202201161933</t>
  </si>
  <si>
    <t>姜俏君</t>
  </si>
  <si>
    <t>202201161934</t>
  </si>
  <si>
    <t>郑延延</t>
  </si>
  <si>
    <t>202201161935</t>
  </si>
  <si>
    <t>何美玉</t>
  </si>
  <si>
    <t>202201161937</t>
  </si>
  <si>
    <t>何美霞</t>
  </si>
  <si>
    <t>202201162010</t>
  </si>
  <si>
    <t>陈秋如</t>
  </si>
  <si>
    <t>202201162011</t>
  </si>
  <si>
    <t>林师</t>
  </si>
  <si>
    <t>202201162021</t>
  </si>
  <si>
    <t>王舒颖</t>
  </si>
  <si>
    <t>202201162025</t>
  </si>
  <si>
    <t>金周琴</t>
  </si>
  <si>
    <t>202201162026</t>
  </si>
  <si>
    <t>黄倩怡</t>
  </si>
  <si>
    <t>202201162029</t>
  </si>
  <si>
    <t>钟小珍</t>
  </si>
  <si>
    <t>202201162033</t>
  </si>
  <si>
    <t>林超</t>
  </si>
  <si>
    <t>202201162035</t>
  </si>
  <si>
    <t>王娟</t>
  </si>
  <si>
    <t>202201162103</t>
  </si>
  <si>
    <t>麦少缘</t>
  </si>
  <si>
    <t>202201162106</t>
  </si>
  <si>
    <t>陈少玲</t>
  </si>
  <si>
    <t>202201162108</t>
  </si>
  <si>
    <t>陈梦</t>
  </si>
  <si>
    <t>202201162109</t>
  </si>
  <si>
    <t>郑林青</t>
  </si>
  <si>
    <t>202201162110</t>
  </si>
  <si>
    <t>何娇</t>
  </si>
  <si>
    <t>202201162113</t>
  </si>
  <si>
    <t>杨珊</t>
  </si>
  <si>
    <t>202201162115</t>
  </si>
  <si>
    <t>周永良</t>
  </si>
  <si>
    <t>202201162120</t>
  </si>
  <si>
    <t>陈萌</t>
  </si>
  <si>
    <t>202201162122</t>
  </si>
  <si>
    <t>符博秀</t>
  </si>
  <si>
    <t>202201162124</t>
  </si>
  <si>
    <t>符艳姣</t>
  </si>
  <si>
    <t>202201162125</t>
  </si>
  <si>
    <t>陈月红</t>
  </si>
  <si>
    <t>202201162128</t>
  </si>
  <si>
    <t>黄彩英</t>
  </si>
  <si>
    <t>202201162130</t>
  </si>
  <si>
    <t>郑长女</t>
  </si>
  <si>
    <t>202201162134</t>
  </si>
  <si>
    <t>江紫微</t>
  </si>
  <si>
    <t>202201162135</t>
  </si>
  <si>
    <t>符丽萍</t>
  </si>
  <si>
    <t>202201162136</t>
  </si>
  <si>
    <t>钟文苑</t>
  </si>
  <si>
    <t>202201162139</t>
  </si>
  <si>
    <t>陈艳</t>
  </si>
  <si>
    <t>202201162209</t>
  </si>
  <si>
    <t>陈雅姿</t>
  </si>
  <si>
    <t>202201162210</t>
  </si>
  <si>
    <t>彭冬岚</t>
  </si>
  <si>
    <t>202201162212</t>
  </si>
  <si>
    <t>翁美玉</t>
  </si>
  <si>
    <t>202201162216</t>
  </si>
  <si>
    <t>符艳艳</t>
  </si>
  <si>
    <t>202201162217</t>
  </si>
  <si>
    <t>刘影影</t>
  </si>
  <si>
    <t>202201162219</t>
  </si>
  <si>
    <t>韦晓羽</t>
  </si>
  <si>
    <t>202201162221</t>
  </si>
  <si>
    <t>齐向艳</t>
  </si>
  <si>
    <t>202201162222</t>
  </si>
  <si>
    <t>海瑶</t>
  </si>
  <si>
    <t>202201162223</t>
  </si>
  <si>
    <t>林鲜</t>
  </si>
  <si>
    <t>202201162224</t>
  </si>
  <si>
    <t>赵联馨</t>
  </si>
  <si>
    <t>202201162229</t>
  </si>
  <si>
    <t>陈欣莹</t>
  </si>
  <si>
    <t>202201162230</t>
  </si>
  <si>
    <t>李海英</t>
  </si>
  <si>
    <t>202201162234</t>
  </si>
  <si>
    <t>罗秀南</t>
  </si>
  <si>
    <t>202201162236</t>
  </si>
  <si>
    <t>郭小丹</t>
  </si>
  <si>
    <t>202201162237</t>
  </si>
  <si>
    <t>韦小恋</t>
  </si>
  <si>
    <t>202201162238</t>
  </si>
  <si>
    <t>唐海红</t>
  </si>
  <si>
    <t>202201162302</t>
  </si>
  <si>
    <t>文淑慧</t>
  </si>
  <si>
    <t>202201162306</t>
  </si>
  <si>
    <t>潘可欣</t>
  </si>
  <si>
    <t>202201162312</t>
  </si>
  <si>
    <t>蔡小蝶</t>
  </si>
  <si>
    <t>202201162313</t>
  </si>
  <si>
    <t>陈君</t>
  </si>
  <si>
    <t>202201162316</t>
  </si>
  <si>
    <t>王琇桦</t>
  </si>
  <si>
    <t>202201162318</t>
  </si>
  <si>
    <t>周川琪</t>
  </si>
  <si>
    <t>202201162319</t>
  </si>
  <si>
    <t>黄潮霞</t>
  </si>
  <si>
    <t>202201162322</t>
  </si>
  <si>
    <t>黄赞松</t>
  </si>
  <si>
    <t>202201162326</t>
  </si>
  <si>
    <t>陈德静</t>
  </si>
  <si>
    <t>202201162333</t>
  </si>
  <si>
    <t>林小慧</t>
  </si>
  <si>
    <t>202201162334</t>
  </si>
  <si>
    <t>罗月华</t>
  </si>
  <si>
    <t>202201162336</t>
  </si>
  <si>
    <t>李婷</t>
  </si>
  <si>
    <t>202201162339</t>
  </si>
  <si>
    <t>吴高敏</t>
  </si>
  <si>
    <t>202201162340</t>
  </si>
  <si>
    <t>徐昌菊</t>
  </si>
  <si>
    <t>202201162406</t>
  </si>
  <si>
    <t>石颖婕</t>
  </si>
  <si>
    <t>202201162407</t>
  </si>
  <si>
    <t>黄晶晶</t>
  </si>
  <si>
    <t>202201162408</t>
  </si>
  <si>
    <t>陈秋月</t>
  </si>
  <si>
    <t>202201162410</t>
  </si>
  <si>
    <t>邓永馨</t>
  </si>
  <si>
    <t>202201162412</t>
  </si>
  <si>
    <t>陈颖</t>
  </si>
  <si>
    <t>202201162413</t>
  </si>
  <si>
    <t>苏肖育</t>
  </si>
  <si>
    <t>202201162414</t>
  </si>
  <si>
    <t>温淑汝</t>
  </si>
  <si>
    <t>202201162418</t>
  </si>
  <si>
    <t>杨媛</t>
  </si>
  <si>
    <t>202201162419</t>
  </si>
  <si>
    <t>郑雅琪</t>
  </si>
  <si>
    <t>202201162421</t>
  </si>
  <si>
    <t>陈丽春</t>
  </si>
  <si>
    <t>202201162422</t>
  </si>
  <si>
    <t>李雪</t>
  </si>
  <si>
    <t>202201162426</t>
  </si>
  <si>
    <t>王小文</t>
  </si>
  <si>
    <t>202201162429</t>
  </si>
  <si>
    <t>李茹媛</t>
  </si>
  <si>
    <t>202201162431</t>
  </si>
  <si>
    <t>陈泰苑</t>
  </si>
  <si>
    <t>202201162433</t>
  </si>
  <si>
    <t>詹嘉雯</t>
  </si>
  <si>
    <t>202201162434</t>
  </si>
  <si>
    <t>赵南雁</t>
  </si>
  <si>
    <t>202201162504</t>
  </si>
  <si>
    <t>温嘉慧</t>
  </si>
  <si>
    <t>202201162506</t>
  </si>
  <si>
    <t>王芳惠子</t>
  </si>
  <si>
    <t>202201162509</t>
  </si>
  <si>
    <t>王美姿</t>
  </si>
  <si>
    <t>202201162512</t>
  </si>
  <si>
    <t>寇佳</t>
  </si>
  <si>
    <t>202201162517</t>
  </si>
  <si>
    <t>陈萍萍</t>
  </si>
  <si>
    <t>202201162519</t>
  </si>
  <si>
    <t>简金妹</t>
  </si>
  <si>
    <t>202201162526</t>
  </si>
  <si>
    <t>林苗苗</t>
  </si>
  <si>
    <t>202201162528</t>
  </si>
  <si>
    <t>王神月</t>
  </si>
  <si>
    <t>202201162530</t>
  </si>
  <si>
    <t>王越</t>
  </si>
  <si>
    <t>202201162536</t>
  </si>
  <si>
    <t>陈才竹</t>
  </si>
  <si>
    <t>202201162540</t>
  </si>
  <si>
    <t>202201162603</t>
  </si>
  <si>
    <t>丁姗姗</t>
  </si>
  <si>
    <t>202201162605</t>
  </si>
  <si>
    <t>黄财庆</t>
  </si>
  <si>
    <t>202201162609</t>
  </si>
  <si>
    <t>郑海丽</t>
  </si>
  <si>
    <t>202201162619</t>
  </si>
  <si>
    <t>吴小娟</t>
  </si>
  <si>
    <t>202201162624</t>
  </si>
  <si>
    <t>陈丽</t>
  </si>
  <si>
    <t>202201162626</t>
  </si>
  <si>
    <t>王亚惠</t>
  </si>
  <si>
    <t>202201162630</t>
  </si>
  <si>
    <t>王堂棉</t>
  </si>
  <si>
    <t>202201162634</t>
  </si>
  <si>
    <t>黄玛莉</t>
  </si>
  <si>
    <t>202201162635</t>
  </si>
  <si>
    <t>孙鸿娟</t>
  </si>
  <si>
    <t>202201162636</t>
  </si>
  <si>
    <t>林小娇</t>
  </si>
  <si>
    <t>202201162637</t>
  </si>
  <si>
    <t>沈艺璇</t>
  </si>
  <si>
    <t>202201162638</t>
  </si>
  <si>
    <t>邱金秀</t>
  </si>
  <si>
    <t>202201162640</t>
  </si>
  <si>
    <t>周雯</t>
  </si>
  <si>
    <t>202201162704</t>
  </si>
  <si>
    <t>符吉南</t>
  </si>
  <si>
    <t>202201162708</t>
  </si>
  <si>
    <t>傅青青</t>
  </si>
  <si>
    <t>202201162709</t>
  </si>
  <si>
    <t>刘洋</t>
  </si>
  <si>
    <t>202201162714</t>
  </si>
  <si>
    <t>何俏鸿</t>
  </si>
  <si>
    <t>202201162719</t>
  </si>
  <si>
    <t>陈小小</t>
  </si>
  <si>
    <t>202201162724</t>
  </si>
  <si>
    <t>杨万星</t>
  </si>
  <si>
    <t>202201162725</t>
  </si>
  <si>
    <t>王桂平</t>
  </si>
  <si>
    <t>202201162726</t>
  </si>
  <si>
    <t>莫春燕</t>
  </si>
  <si>
    <t>202201162729</t>
  </si>
  <si>
    <t>郑花</t>
  </si>
  <si>
    <t>202201162730</t>
  </si>
  <si>
    <t>王婷</t>
  </si>
  <si>
    <t>202201162738</t>
  </si>
  <si>
    <t>0107-小学音乐教师</t>
  </si>
  <si>
    <t>王宁</t>
  </si>
  <si>
    <t>202201163809</t>
  </si>
  <si>
    <t>廖小花</t>
  </si>
  <si>
    <t>202201163819</t>
  </si>
  <si>
    <t>林晓玲</t>
  </si>
  <si>
    <t>202201163813</t>
  </si>
  <si>
    <t>董文文</t>
  </si>
  <si>
    <t>202201163823</t>
  </si>
  <si>
    <t>艾丽馨</t>
  </si>
  <si>
    <t>202201163815</t>
  </si>
  <si>
    <t>甘怀霜</t>
  </si>
  <si>
    <t>202201163736</t>
  </si>
  <si>
    <t>殷翌雯</t>
  </si>
  <si>
    <t>202201163735</t>
  </si>
  <si>
    <t>黄漫婷</t>
  </si>
  <si>
    <t>202201163713</t>
  </si>
  <si>
    <t>陈蕊</t>
  </si>
  <si>
    <t>202201163821</t>
  </si>
  <si>
    <t>邵金蒙</t>
  </si>
  <si>
    <t>202201163825</t>
  </si>
  <si>
    <t>陈香羽</t>
  </si>
  <si>
    <t>202201163803</t>
  </si>
  <si>
    <t>杨金金</t>
  </si>
  <si>
    <t>202201163724</t>
  </si>
  <si>
    <t>梁宝今</t>
  </si>
  <si>
    <t>202201163730</t>
  </si>
  <si>
    <t>卢菲菲</t>
  </si>
  <si>
    <t>202201163731</t>
  </si>
  <si>
    <t>冯威</t>
  </si>
  <si>
    <t>202201163705</t>
  </si>
  <si>
    <t>朱佳</t>
  </si>
  <si>
    <t>202201163811</t>
  </si>
  <si>
    <t>刘星辰</t>
  </si>
  <si>
    <t>202201163712</t>
  </si>
  <si>
    <t>张译尹</t>
  </si>
  <si>
    <t>202201163734</t>
  </si>
  <si>
    <t>尹月华</t>
  </si>
  <si>
    <t>202201163739</t>
  </si>
  <si>
    <t>周子煜</t>
  </si>
  <si>
    <t>202201163812</t>
  </si>
  <si>
    <t>赵雁南</t>
  </si>
  <si>
    <t>202201163709</t>
  </si>
  <si>
    <t>沈宪茹</t>
  </si>
  <si>
    <t>202201163716</t>
  </si>
  <si>
    <t>任美薇</t>
  </si>
  <si>
    <t>202201163728</t>
  </si>
  <si>
    <t>李梦圆</t>
  </si>
  <si>
    <t>202201163732</t>
  </si>
  <si>
    <t>熊培艺</t>
  </si>
  <si>
    <t>202201163737</t>
  </si>
  <si>
    <t>刘春雨</t>
  </si>
  <si>
    <t>202201163820</t>
  </si>
  <si>
    <t>吴新秀</t>
  </si>
  <si>
    <t>202201163720</t>
  </si>
  <si>
    <t>陈诗仪</t>
  </si>
  <si>
    <t>202201163723</t>
  </si>
  <si>
    <t>许盈</t>
  </si>
  <si>
    <t>202201163727</t>
  </si>
  <si>
    <t>刘蔚</t>
  </si>
  <si>
    <t>202201163733</t>
  </si>
  <si>
    <t>刘晓东</t>
  </si>
  <si>
    <t>202201163701</t>
  </si>
  <si>
    <t>康斐涵</t>
  </si>
  <si>
    <t>202201163740</t>
  </si>
  <si>
    <t>高昂</t>
  </si>
  <si>
    <t>202201163802</t>
  </si>
  <si>
    <t>彭丽曼</t>
  </si>
  <si>
    <t>202201163722</t>
  </si>
  <si>
    <t>刘权庆</t>
  </si>
  <si>
    <t>202201163706</t>
  </si>
  <si>
    <t>卢丹玲</t>
  </si>
  <si>
    <t>202201163704</t>
  </si>
  <si>
    <t>陈焕冠</t>
  </si>
  <si>
    <t>202201163708</t>
  </si>
  <si>
    <t>田超琼</t>
  </si>
  <si>
    <t>202201163826</t>
  </si>
  <si>
    <t>王文静</t>
  </si>
  <si>
    <t>202201163711</t>
  </si>
  <si>
    <t>林育遥</t>
  </si>
  <si>
    <t>202201163805</t>
  </si>
  <si>
    <t>徐锦雯</t>
  </si>
  <si>
    <t>202201163719</t>
  </si>
  <si>
    <t>冯婷</t>
  </si>
  <si>
    <t>202201163715</t>
  </si>
  <si>
    <t>黄晓宁</t>
  </si>
  <si>
    <t>202201163806</t>
  </si>
  <si>
    <t>陈梦薇</t>
  </si>
  <si>
    <t>202201163718</t>
  </si>
  <si>
    <t>陆媛慧</t>
  </si>
  <si>
    <t>202201163807</t>
  </si>
  <si>
    <t>侯美慧</t>
  </si>
  <si>
    <t>202201163810</t>
  </si>
  <si>
    <t>周云青</t>
  </si>
  <si>
    <t>202201163702</t>
  </si>
  <si>
    <t>荣俊博</t>
  </si>
  <si>
    <t>202201163703</t>
  </si>
  <si>
    <t>姚苏桓</t>
  </si>
  <si>
    <t>202201163707</t>
  </si>
  <si>
    <t>符紫妃</t>
  </si>
  <si>
    <t>202201163710</t>
  </si>
  <si>
    <t>陈林</t>
  </si>
  <si>
    <t>202201163714</t>
  </si>
  <si>
    <t>刘博宇</t>
  </si>
  <si>
    <t>202201163717</t>
  </si>
  <si>
    <t>杨璐</t>
  </si>
  <si>
    <t>202201163721</t>
  </si>
  <si>
    <t>顾梦怡</t>
  </si>
  <si>
    <t>202201163725</t>
  </si>
  <si>
    <t>赵丹</t>
  </si>
  <si>
    <t>202201163726</t>
  </si>
  <si>
    <t>詹漪</t>
  </si>
  <si>
    <t>202201163729</t>
  </si>
  <si>
    <t>王鹏</t>
  </si>
  <si>
    <t>202201163738</t>
  </si>
  <si>
    <t>安冬</t>
  </si>
  <si>
    <t>202201163801</t>
  </si>
  <si>
    <t>韦雅倩</t>
  </si>
  <si>
    <t>202201163804</t>
  </si>
  <si>
    <t>羊芸瑜</t>
  </si>
  <si>
    <t>202201163808</t>
  </si>
  <si>
    <t>吴尚书</t>
  </si>
  <si>
    <t>202201163814</t>
  </si>
  <si>
    <t>何婉媚</t>
  </si>
  <si>
    <t>202201163816</t>
  </si>
  <si>
    <t>黄富</t>
  </si>
  <si>
    <t>202201163817</t>
  </si>
  <si>
    <t>唐小倩</t>
  </si>
  <si>
    <t>202201163818</t>
  </si>
  <si>
    <t>梁敏莉</t>
  </si>
  <si>
    <t>202201163822</t>
  </si>
  <si>
    <t>黄丽巧</t>
  </si>
  <si>
    <t>202201163824</t>
  </si>
  <si>
    <t>0105-小学美术教师</t>
  </si>
  <si>
    <t>邓传慧</t>
  </si>
  <si>
    <t>202201161220</t>
  </si>
  <si>
    <t>王克</t>
  </si>
  <si>
    <t>202201161227</t>
  </si>
  <si>
    <t>付连连</t>
  </si>
  <si>
    <t>202201161225</t>
  </si>
  <si>
    <t>程守慧</t>
  </si>
  <si>
    <t>202201161232</t>
  </si>
  <si>
    <t>颜玉竹</t>
  </si>
  <si>
    <t>202201161226</t>
  </si>
  <si>
    <t>王镛</t>
  </si>
  <si>
    <t>202201161237</t>
  </si>
  <si>
    <t>龙刚韵</t>
  </si>
  <si>
    <t>202201161238</t>
  </si>
  <si>
    <t>周正</t>
  </si>
  <si>
    <t>202201161222</t>
  </si>
  <si>
    <t>史克壮</t>
  </si>
  <si>
    <t>202201161231</t>
  </si>
  <si>
    <t>陈涛涛</t>
  </si>
  <si>
    <t>202201161233</t>
  </si>
  <si>
    <t>杨蒙</t>
  </si>
  <si>
    <t>202201161224</t>
  </si>
  <si>
    <t>王程</t>
  </si>
  <si>
    <t>202201161234</t>
  </si>
  <si>
    <t>刘敏</t>
  </si>
  <si>
    <t>202201161221</t>
  </si>
  <si>
    <t>张姗姗</t>
  </si>
  <si>
    <t>202201161236</t>
  </si>
  <si>
    <t>陈婵</t>
  </si>
  <si>
    <t>202201161223</t>
  </si>
  <si>
    <t>武彩</t>
  </si>
  <si>
    <t>202201161235</t>
  </si>
  <si>
    <t>谢颖</t>
  </si>
  <si>
    <t>202201161219</t>
  </si>
  <si>
    <t>吴晓芳</t>
  </si>
  <si>
    <t>202201161228</t>
  </si>
  <si>
    <t>曾曼曼</t>
  </si>
  <si>
    <t>202201161229</t>
  </si>
  <si>
    <t>李小燕</t>
  </si>
  <si>
    <t>202201161230</t>
  </si>
  <si>
    <t>马俊杰</t>
  </si>
  <si>
    <t>202201161239</t>
  </si>
  <si>
    <t>0109-小学计算机教师</t>
  </si>
  <si>
    <t>云茹</t>
  </si>
  <si>
    <t>202201163621</t>
  </si>
  <si>
    <t>董建新</t>
  </si>
  <si>
    <t>202201163622</t>
  </si>
  <si>
    <t>翁亚珠</t>
  </si>
  <si>
    <t>202201163525</t>
  </si>
  <si>
    <t>苏泽楷</t>
  </si>
  <si>
    <t>202201163529</t>
  </si>
  <si>
    <t>符芳妹</t>
  </si>
  <si>
    <t>202201163615</t>
  </si>
  <si>
    <t>王成李</t>
  </si>
  <si>
    <t>202201163613</t>
  </si>
  <si>
    <t>邓翔</t>
  </si>
  <si>
    <t>202201163604</t>
  </si>
  <si>
    <t>邓雪银</t>
  </si>
  <si>
    <t>202201163627</t>
  </si>
  <si>
    <t>宋畅</t>
  </si>
  <si>
    <t>202201163632</t>
  </si>
  <si>
    <t>李光祥</t>
  </si>
  <si>
    <t>202201163601</t>
  </si>
  <si>
    <t>符君挚</t>
  </si>
  <si>
    <t>202201163639</t>
  </si>
  <si>
    <t>黄正</t>
  </si>
  <si>
    <t>202201163526</t>
  </si>
  <si>
    <t>林明兰</t>
  </si>
  <si>
    <t>202201163634</t>
  </si>
  <si>
    <t>何丽丁</t>
  </si>
  <si>
    <t>202201163607</t>
  </si>
  <si>
    <t>郑秋红</t>
  </si>
  <si>
    <t>202201163619</t>
  </si>
  <si>
    <t>曾显花</t>
  </si>
  <si>
    <t>202201163630</t>
  </si>
  <si>
    <t>李云珠</t>
  </si>
  <si>
    <t>202201163635</t>
  </si>
  <si>
    <t>郑作丽</t>
  </si>
  <si>
    <t>202201163606</t>
  </si>
  <si>
    <t>陆晓英</t>
  </si>
  <si>
    <t>202201163602</t>
  </si>
  <si>
    <t>纪慧欣</t>
  </si>
  <si>
    <t>202201163614</t>
  </si>
  <si>
    <t>金贝</t>
  </si>
  <si>
    <t>202201163640</t>
  </si>
  <si>
    <t>胡声浩</t>
  </si>
  <si>
    <t>202201163605</t>
  </si>
  <si>
    <t>钟赛丽</t>
  </si>
  <si>
    <t>202201163625</t>
  </si>
  <si>
    <t>梁振文</t>
  </si>
  <si>
    <t>202201163626</t>
  </si>
  <si>
    <t>李皎余</t>
  </si>
  <si>
    <t>202201163609</t>
  </si>
  <si>
    <t>陈泰珍</t>
  </si>
  <si>
    <t>202201163620</t>
  </si>
  <si>
    <t>羊阿燕</t>
  </si>
  <si>
    <t>202201163624</t>
  </si>
  <si>
    <t>严东</t>
  </si>
  <si>
    <t>202201163617</t>
  </si>
  <si>
    <t>王瑞旧</t>
  </si>
  <si>
    <t>202201163618</t>
  </si>
  <si>
    <t>吴松金</t>
  </si>
  <si>
    <t>202201163603</t>
  </si>
  <si>
    <t>蔡芳雯</t>
  </si>
  <si>
    <t>202201163612</t>
  </si>
  <si>
    <t>关亦姝</t>
  </si>
  <si>
    <t>202201163523</t>
  </si>
  <si>
    <t>纪新婷</t>
  </si>
  <si>
    <t>202201163610</t>
  </si>
  <si>
    <t>戴利娟</t>
  </si>
  <si>
    <t>202201163611</t>
  </si>
  <si>
    <t>董红芳</t>
  </si>
  <si>
    <t>202201163608</t>
  </si>
  <si>
    <t>黄炳杰</t>
  </si>
  <si>
    <t>202201163623</t>
  </si>
  <si>
    <t>张晶颖</t>
  </si>
  <si>
    <t>202201163629</t>
  </si>
  <si>
    <t>王应轮</t>
  </si>
  <si>
    <t>202201163527</t>
  </si>
  <si>
    <t>符克泥</t>
  </si>
  <si>
    <t>202201163524</t>
  </si>
  <si>
    <t>徐晨辉</t>
  </si>
  <si>
    <t>202201163528</t>
  </si>
  <si>
    <t>陈小青</t>
  </si>
  <si>
    <t>202201163616</t>
  </si>
  <si>
    <t>陈淑君</t>
  </si>
  <si>
    <t>202201163628</t>
  </si>
  <si>
    <t>王雪丹</t>
  </si>
  <si>
    <t>202201163631</t>
  </si>
  <si>
    <t>吴传曼</t>
  </si>
  <si>
    <t>202201163633</t>
  </si>
  <si>
    <t>刘佳慧</t>
  </si>
  <si>
    <t>202201163636</t>
  </si>
  <si>
    <t>陈唐键</t>
  </si>
  <si>
    <t>202201163637</t>
  </si>
  <si>
    <t>金志宇</t>
  </si>
  <si>
    <t>202201163638</t>
  </si>
  <si>
    <t>0104-小学体育教师</t>
  </si>
  <si>
    <t>陈云辉</t>
  </si>
  <si>
    <t>202201163229</t>
  </si>
  <si>
    <t>温华</t>
  </si>
  <si>
    <t>202201163139</t>
  </si>
  <si>
    <t>陈秀丽</t>
  </si>
  <si>
    <t>202201163208</t>
  </si>
  <si>
    <t>李永保</t>
  </si>
  <si>
    <t>202201163238</t>
  </si>
  <si>
    <t>刘文理</t>
  </si>
  <si>
    <t>202201163040</t>
  </si>
  <si>
    <t>蒙美承</t>
  </si>
  <si>
    <t>202201163226</t>
  </si>
  <si>
    <t>占玉敏</t>
  </si>
  <si>
    <t>202201163127</t>
  </si>
  <si>
    <t>刘阳</t>
  </si>
  <si>
    <t>202201162901</t>
  </si>
  <si>
    <t>冯倩燕</t>
  </si>
  <si>
    <t>202201162919</t>
  </si>
  <si>
    <t>王晶</t>
  </si>
  <si>
    <t>202201163110</t>
  </si>
  <si>
    <t>陈显忠</t>
  </si>
  <si>
    <t>202201162911</t>
  </si>
  <si>
    <t>陈鸿彪</t>
  </si>
  <si>
    <t>202201162927</t>
  </si>
  <si>
    <t>秦代威</t>
  </si>
  <si>
    <t>202201163038</t>
  </si>
  <si>
    <t>邓正捷</t>
  </si>
  <si>
    <t>202201163203</t>
  </si>
  <si>
    <t>林番东</t>
  </si>
  <si>
    <t>202201163220</t>
  </si>
  <si>
    <t>王仔俊</t>
  </si>
  <si>
    <t>202201162807</t>
  </si>
  <si>
    <t>欧哲彬</t>
  </si>
  <si>
    <t>202201162831</t>
  </si>
  <si>
    <t>陈益浮</t>
  </si>
  <si>
    <t>202201162910</t>
  </si>
  <si>
    <t>吉育伟</t>
  </si>
  <si>
    <t>202201162925</t>
  </si>
  <si>
    <t>冯孟娜</t>
  </si>
  <si>
    <t>202201163140</t>
  </si>
  <si>
    <t>赵钧豪</t>
  </si>
  <si>
    <t>202201163224</t>
  </si>
  <si>
    <t>何贤庆</t>
  </si>
  <si>
    <t>202201162838</t>
  </si>
  <si>
    <t>周泓霏</t>
  </si>
  <si>
    <t>202201163012</t>
  </si>
  <si>
    <t>李运恒</t>
  </si>
  <si>
    <t>202201163034</t>
  </si>
  <si>
    <t>陈志姣</t>
  </si>
  <si>
    <t>202201163106</t>
  </si>
  <si>
    <t>王先清</t>
  </si>
  <si>
    <t>202201163201</t>
  </si>
  <si>
    <t>王运来</t>
  </si>
  <si>
    <t>202201162819</t>
  </si>
  <si>
    <t>吴朋艳</t>
  </si>
  <si>
    <t>202201162906</t>
  </si>
  <si>
    <t>冯宝宇</t>
  </si>
  <si>
    <t>202201162937</t>
  </si>
  <si>
    <t>郑亚剑</t>
  </si>
  <si>
    <t>202201163108</t>
  </si>
  <si>
    <t>林道武</t>
  </si>
  <si>
    <t>202201163209</t>
  </si>
  <si>
    <t>符贻芬</t>
  </si>
  <si>
    <t>202201163236</t>
  </si>
  <si>
    <t>陈元才</t>
  </si>
  <si>
    <t>202201162810</t>
  </si>
  <si>
    <t>黄永钢</t>
  </si>
  <si>
    <t>202201162836</t>
  </si>
  <si>
    <t>李树江</t>
  </si>
  <si>
    <t>202201162840</t>
  </si>
  <si>
    <t>陈建波</t>
  </si>
  <si>
    <t>202201162908</t>
  </si>
  <si>
    <t>翁书海</t>
  </si>
  <si>
    <t>202201163029</t>
  </si>
  <si>
    <t>付顺顺</t>
  </si>
  <si>
    <t>202201163132</t>
  </si>
  <si>
    <t>李德徐</t>
  </si>
  <si>
    <t>202201162833</t>
  </si>
  <si>
    <t>符繁厅</t>
  </si>
  <si>
    <t>202201162913</t>
  </si>
  <si>
    <t>李燃燃</t>
  </si>
  <si>
    <t>202201163004</t>
  </si>
  <si>
    <t>蔡笃佑</t>
  </si>
  <si>
    <t>202201163112</t>
  </si>
  <si>
    <t>吴祖贤</t>
  </si>
  <si>
    <t>202201163119</t>
  </si>
  <si>
    <t>罗家俊</t>
  </si>
  <si>
    <t>202201163215</t>
  </si>
  <si>
    <t>陈小庆</t>
  </si>
  <si>
    <t>202201162816</t>
  </si>
  <si>
    <t>符汉光</t>
  </si>
  <si>
    <t>202201162826</t>
  </si>
  <si>
    <t>肖遥</t>
  </si>
  <si>
    <t>202201162827</t>
  </si>
  <si>
    <t>薛庆娥</t>
  </si>
  <si>
    <t>202201163019</t>
  </si>
  <si>
    <t>符聪</t>
  </si>
  <si>
    <t>202201163128</t>
  </si>
  <si>
    <t>韩联定</t>
  </si>
  <si>
    <t>202201163213</t>
  </si>
  <si>
    <t>王选取</t>
  </si>
  <si>
    <t>202201163228</t>
  </si>
  <si>
    <t>赵成榜</t>
  </si>
  <si>
    <t>202201162815</t>
  </si>
  <si>
    <t>董林杰</t>
  </si>
  <si>
    <t>202201162835</t>
  </si>
  <si>
    <t>吴雅静</t>
  </si>
  <si>
    <t>202201162933</t>
  </si>
  <si>
    <t>张秋香</t>
  </si>
  <si>
    <t>202201163013</t>
  </si>
  <si>
    <t>马强</t>
  </si>
  <si>
    <t>202201163015</t>
  </si>
  <si>
    <t>王世友</t>
  </si>
  <si>
    <t>202201163022</t>
  </si>
  <si>
    <t>郭垂扬</t>
  </si>
  <si>
    <t>202201163120</t>
  </si>
  <si>
    <t>王旭</t>
  </si>
  <si>
    <t>202201163123</t>
  </si>
  <si>
    <t>王晓林</t>
  </si>
  <si>
    <t>202201163211</t>
  </si>
  <si>
    <t>颜玉蕊</t>
  </si>
  <si>
    <t>202201163223</t>
  </si>
  <si>
    <t>吴定秋</t>
  </si>
  <si>
    <t>202201162825</t>
  </si>
  <si>
    <t>马济钰</t>
  </si>
  <si>
    <t>202201162929</t>
  </si>
  <si>
    <t>李昌隆</t>
  </si>
  <si>
    <t>202201163027</t>
  </si>
  <si>
    <t>陈锋</t>
  </si>
  <si>
    <t>202201163105</t>
  </si>
  <si>
    <t>谭家富</t>
  </si>
  <si>
    <t>202201163218</t>
  </si>
  <si>
    <t>王衍续</t>
  </si>
  <si>
    <t>202201163227</t>
  </si>
  <si>
    <t>宋桂珍</t>
  </si>
  <si>
    <t>202201162834</t>
  </si>
  <si>
    <t>吴春艳</t>
  </si>
  <si>
    <t>202201162902</t>
  </si>
  <si>
    <t>李莉环</t>
  </si>
  <si>
    <t>202201162909</t>
  </si>
  <si>
    <t>王树杰</t>
  </si>
  <si>
    <t>202201162936</t>
  </si>
  <si>
    <t>宋佳莉</t>
  </si>
  <si>
    <t>202201163014</t>
  </si>
  <si>
    <t>李珏</t>
  </si>
  <si>
    <t>202201163023</t>
  </si>
  <si>
    <t>梁少玲</t>
  </si>
  <si>
    <t>202201163103</t>
  </si>
  <si>
    <t>陈焕栋</t>
  </si>
  <si>
    <t>202201163225</t>
  </si>
  <si>
    <t>李汉光</t>
  </si>
  <si>
    <t>202201162823</t>
  </si>
  <si>
    <t>蔡笃兴</t>
  </si>
  <si>
    <t>202201162837</t>
  </si>
  <si>
    <t>徐飞</t>
  </si>
  <si>
    <t>202201162905</t>
  </si>
  <si>
    <t>肖丙璐</t>
  </si>
  <si>
    <t>202201162914</t>
  </si>
  <si>
    <t>尹海新</t>
  </si>
  <si>
    <t>202201162931</t>
  </si>
  <si>
    <t>吴金荣</t>
  </si>
  <si>
    <t>202201163008</t>
  </si>
  <si>
    <t>王贻明</t>
  </si>
  <si>
    <t>202201163039</t>
  </si>
  <si>
    <t>陈太炜</t>
  </si>
  <si>
    <t>202201163124</t>
  </si>
  <si>
    <t>黄仁龙</t>
  </si>
  <si>
    <t>202201163126</t>
  </si>
  <si>
    <t>高泽琼</t>
  </si>
  <si>
    <t>202201163138</t>
  </si>
  <si>
    <t>黄定</t>
  </si>
  <si>
    <t>202201163237</t>
  </si>
  <si>
    <t>梁朝娜</t>
  </si>
  <si>
    <t>202201162813</t>
  </si>
  <si>
    <t>杨成义</t>
  </si>
  <si>
    <t>202201162821</t>
  </si>
  <si>
    <t>南晓宏</t>
  </si>
  <si>
    <t>202201162916</t>
  </si>
  <si>
    <t>何远阳</t>
  </si>
  <si>
    <t>202201163031</t>
  </si>
  <si>
    <t>羊进虎</t>
  </si>
  <si>
    <t>202201163217</t>
  </si>
  <si>
    <t>蔡芳芳</t>
  </si>
  <si>
    <t>202201163230</t>
  </si>
  <si>
    <t>林英杰</t>
  </si>
  <si>
    <t>202201162934</t>
  </si>
  <si>
    <t>车少义</t>
  </si>
  <si>
    <t>202201163021</t>
  </si>
  <si>
    <t>黄光诚</t>
  </si>
  <si>
    <t>202201163202</t>
  </si>
  <si>
    <t>张明伟</t>
  </si>
  <si>
    <t>202201163221</t>
  </si>
  <si>
    <t>王政森</t>
  </si>
  <si>
    <t>202201163232</t>
  </si>
  <si>
    <t>陈东一</t>
  </si>
  <si>
    <t>202201162805</t>
  </si>
  <si>
    <t>林明基</t>
  </si>
  <si>
    <t>202201162839</t>
  </si>
  <si>
    <t>曾令成</t>
  </si>
  <si>
    <t>202201163136</t>
  </si>
  <si>
    <t>王平琼</t>
  </si>
  <si>
    <t>202201163233</t>
  </si>
  <si>
    <t>冯国桂</t>
  </si>
  <si>
    <t>202201162915</t>
  </si>
  <si>
    <t>符作衍</t>
  </si>
  <si>
    <t>202201162920</t>
  </si>
  <si>
    <t>吴慧敏</t>
  </si>
  <si>
    <t>202201162801</t>
  </si>
  <si>
    <t>苏文友</t>
  </si>
  <si>
    <t>202201162822</t>
  </si>
  <si>
    <t>梁艳云</t>
  </si>
  <si>
    <t>202201162824</t>
  </si>
  <si>
    <t>杨毅</t>
  </si>
  <si>
    <t>202201162830</t>
  </si>
  <si>
    <t>周星宇</t>
  </si>
  <si>
    <t>202201162907</t>
  </si>
  <si>
    <t>黄史运</t>
  </si>
  <si>
    <t>202201162928</t>
  </si>
  <si>
    <t>桂卫雄</t>
  </si>
  <si>
    <t>202201163026</t>
  </si>
  <si>
    <t>刘婷</t>
  </si>
  <si>
    <t>202201163137</t>
  </si>
  <si>
    <t>秦子其</t>
  </si>
  <si>
    <t>202201163235</t>
  </si>
  <si>
    <t>张运仕</t>
  </si>
  <si>
    <t>202201163035</t>
  </si>
  <si>
    <t>潘在望</t>
  </si>
  <si>
    <t>202201163104</t>
  </si>
  <si>
    <t>王婧妃</t>
  </si>
  <si>
    <t>202201163115</t>
  </si>
  <si>
    <t>卢家威</t>
  </si>
  <si>
    <t>202201163121</t>
  </si>
  <si>
    <t>何纯宝</t>
  </si>
  <si>
    <t>202201163006</t>
  </si>
  <si>
    <t>史世博</t>
  </si>
  <si>
    <t>202201163017</t>
  </si>
  <si>
    <t>张旺召</t>
  </si>
  <si>
    <t>202201163020</t>
  </si>
  <si>
    <t>张天庆</t>
  </si>
  <si>
    <t>202201163206</t>
  </si>
  <si>
    <t>羊为俊</t>
  </si>
  <si>
    <t>202201163219</t>
  </si>
  <si>
    <t>李宗晟</t>
  </si>
  <si>
    <t>202201163129</t>
  </si>
  <si>
    <t>庞佳佳</t>
  </si>
  <si>
    <t>202201163214</t>
  </si>
  <si>
    <t>陈荣健</t>
  </si>
  <si>
    <t>202201163007</t>
  </si>
  <si>
    <t>符元</t>
  </si>
  <si>
    <t>202201163009</t>
  </si>
  <si>
    <t>朱允康</t>
  </si>
  <si>
    <t>202201163024</t>
  </si>
  <si>
    <t>符裕诚</t>
  </si>
  <si>
    <t>202201162809</t>
  </si>
  <si>
    <t>陈井兰</t>
  </si>
  <si>
    <t>202201162811</t>
  </si>
  <si>
    <t>冯学畅</t>
  </si>
  <si>
    <t>202201163111</t>
  </si>
  <si>
    <t>崔文凯</t>
  </si>
  <si>
    <t>202201162923</t>
  </si>
  <si>
    <t>赵文广</t>
  </si>
  <si>
    <t>202201163005</t>
  </si>
  <si>
    <t>邓明达</t>
  </si>
  <si>
    <t>202201163114</t>
  </si>
  <si>
    <t>刘威</t>
  </si>
  <si>
    <t>202201163010</t>
  </si>
  <si>
    <t>欧开轩</t>
  </si>
  <si>
    <t>202201163131</t>
  </si>
  <si>
    <t>王健康</t>
  </si>
  <si>
    <t>202201163102</t>
  </si>
  <si>
    <t>吴静</t>
  </si>
  <si>
    <t>202201162802</t>
  </si>
  <si>
    <t>陈斌</t>
  </si>
  <si>
    <t>202201162803</t>
  </si>
  <si>
    <t>曾维旭</t>
  </si>
  <si>
    <t>202201162804</t>
  </si>
  <si>
    <t>李明源</t>
  </si>
  <si>
    <t>202201162806</t>
  </si>
  <si>
    <t>高冠卓</t>
  </si>
  <si>
    <t>202201162808</t>
  </si>
  <si>
    <t>李玉梁</t>
  </si>
  <si>
    <t>202201162812</t>
  </si>
  <si>
    <t>林放</t>
  </si>
  <si>
    <t>202201162814</t>
  </si>
  <si>
    <t>李佳橙</t>
  </si>
  <si>
    <t>202201162817</t>
  </si>
  <si>
    <t>邓小洁</t>
  </si>
  <si>
    <t>202201162818</t>
  </si>
  <si>
    <t>202201162820</t>
  </si>
  <si>
    <t>朱发东</t>
  </si>
  <si>
    <t>202201162828</t>
  </si>
  <si>
    <t>陈显松</t>
  </si>
  <si>
    <t>202201162829</t>
  </si>
  <si>
    <t>占家豪</t>
  </si>
  <si>
    <t>202201162832</t>
  </si>
  <si>
    <t>符长运</t>
  </si>
  <si>
    <t>202201162903</t>
  </si>
  <si>
    <t>符炳坤</t>
  </si>
  <si>
    <t>202201162904</t>
  </si>
  <si>
    <t>何世安</t>
  </si>
  <si>
    <t>202201162912</t>
  </si>
  <si>
    <t>张捷</t>
  </si>
  <si>
    <t>202201162917</t>
  </si>
  <si>
    <t>黄庆</t>
  </si>
  <si>
    <t>202201162918</t>
  </si>
  <si>
    <t>王康岛</t>
  </si>
  <si>
    <t>202201162921</t>
  </si>
  <si>
    <t>杨令捷</t>
  </si>
  <si>
    <t>202201162922</t>
  </si>
  <si>
    <t>曾子文</t>
  </si>
  <si>
    <t>202201162924</t>
  </si>
  <si>
    <t>郑时一</t>
  </si>
  <si>
    <t>202201162926</t>
  </si>
  <si>
    <t>林子甜</t>
  </si>
  <si>
    <t>202201162930</t>
  </si>
  <si>
    <t>杨元山</t>
  </si>
  <si>
    <t>202201162932</t>
  </si>
  <si>
    <t>王如玉</t>
  </si>
  <si>
    <t>202201162935</t>
  </si>
  <si>
    <t>符春宝</t>
  </si>
  <si>
    <t>202201162938</t>
  </si>
  <si>
    <t>王小波</t>
  </si>
  <si>
    <t>202201162939</t>
  </si>
  <si>
    <t>陈建祥</t>
  </si>
  <si>
    <t>202201162940</t>
  </si>
  <si>
    <t>郑宁宇</t>
  </si>
  <si>
    <t>202201163001</t>
  </si>
  <si>
    <t>李有清</t>
  </si>
  <si>
    <t>202201163002</t>
  </si>
  <si>
    <t xml:space="preserve"> 韦文坛</t>
  </si>
  <si>
    <t>202201163003</t>
  </si>
  <si>
    <t>陆玉康</t>
  </si>
  <si>
    <t>202201163011</t>
  </si>
  <si>
    <t>吴有祥</t>
  </si>
  <si>
    <t>202201163016</t>
  </si>
  <si>
    <t>陈世勇</t>
  </si>
  <si>
    <t>202201163018</t>
  </si>
  <si>
    <t>王弗君</t>
  </si>
  <si>
    <t>202201163025</t>
  </si>
  <si>
    <t>潘仁功</t>
  </si>
  <si>
    <t>202201163028</t>
  </si>
  <si>
    <t>王思诗</t>
  </si>
  <si>
    <t>202201163030</t>
  </si>
  <si>
    <t>陈炫廷</t>
  </si>
  <si>
    <t>202201163032</t>
  </si>
  <si>
    <t>梁彩莲</t>
  </si>
  <si>
    <t>202201163033</t>
  </si>
  <si>
    <t>周童</t>
  </si>
  <si>
    <t>202201163036</t>
  </si>
  <si>
    <t>钟昌雄</t>
  </si>
  <si>
    <t>202201163037</t>
  </si>
  <si>
    <t>符亚祥</t>
  </si>
  <si>
    <t>202201163101</t>
  </si>
  <si>
    <t>董乾</t>
  </si>
  <si>
    <t>202201163107</t>
  </si>
  <si>
    <t>符燕微</t>
  </si>
  <si>
    <t>202201163109</t>
  </si>
  <si>
    <t>郑一平</t>
  </si>
  <si>
    <t>202201163113</t>
  </si>
  <si>
    <t>张小飞</t>
  </si>
  <si>
    <t>202201163116</t>
  </si>
  <si>
    <t>王豪</t>
  </si>
  <si>
    <t>202201163117</t>
  </si>
  <si>
    <t>梅望劲</t>
  </si>
  <si>
    <t>202201163118</t>
  </si>
  <si>
    <t>陈真宝</t>
  </si>
  <si>
    <t>202201163122</t>
  </si>
  <si>
    <t>秦文</t>
  </si>
  <si>
    <t>202201163125</t>
  </si>
  <si>
    <t>邓之信</t>
  </si>
  <si>
    <t>202201163130</t>
  </si>
  <si>
    <t>符仕颖</t>
  </si>
  <si>
    <t>202201163133</t>
  </si>
  <si>
    <t>陈柏旭</t>
  </si>
  <si>
    <t>202201163134</t>
  </si>
  <si>
    <t>王业东</t>
  </si>
  <si>
    <t>202201163135</t>
  </si>
  <si>
    <t>陈思盈</t>
  </si>
  <si>
    <t>202201163204</t>
  </si>
  <si>
    <t>袁艳敏</t>
  </si>
  <si>
    <t>202201163205</t>
  </si>
  <si>
    <t>刘付岸南</t>
  </si>
  <si>
    <t>202201163207</t>
  </si>
  <si>
    <t>陈永弟</t>
  </si>
  <si>
    <t>202201163210</t>
  </si>
  <si>
    <t>黄泽翔</t>
  </si>
  <si>
    <t>202201163212</t>
  </si>
  <si>
    <t>韩燕燕</t>
  </si>
  <si>
    <t>202201163216</t>
  </si>
  <si>
    <t>李衍锋</t>
  </si>
  <si>
    <t>202201163222</t>
  </si>
  <si>
    <t>汪艳将</t>
  </si>
  <si>
    <t>202201163231</t>
  </si>
  <si>
    <t>王冲</t>
  </si>
  <si>
    <t>202201163234</t>
  </si>
  <si>
    <t>0108-小学舞蹈教师</t>
  </si>
  <si>
    <t>202201163940</t>
  </si>
  <si>
    <t>羊本强</t>
  </si>
  <si>
    <t>202201163922</t>
  </si>
  <si>
    <t>任艳</t>
  </si>
  <si>
    <t>202201163828</t>
  </si>
  <si>
    <t>王夏璐</t>
  </si>
  <si>
    <t>202201163935</t>
  </si>
  <si>
    <t>陈丽珍</t>
  </si>
  <si>
    <t>202201163933</t>
  </si>
  <si>
    <t>202201163921</t>
  </si>
  <si>
    <t>李萍</t>
  </si>
  <si>
    <t>202201163829</t>
  </si>
  <si>
    <t>王姜雅</t>
  </si>
  <si>
    <t>202201163830</t>
  </si>
  <si>
    <t>王培颖</t>
  </si>
  <si>
    <t>202201163916</t>
  </si>
  <si>
    <t>陈雨菲</t>
  </si>
  <si>
    <t>202201163924</t>
  </si>
  <si>
    <t>洪晶</t>
  </si>
  <si>
    <t>202201163925</t>
  </si>
  <si>
    <t>施秀盈</t>
  </si>
  <si>
    <t>202201163927</t>
  </si>
  <si>
    <t>田星燕</t>
  </si>
  <si>
    <t>202201163903</t>
  </si>
  <si>
    <t>林芬</t>
  </si>
  <si>
    <t>202201163928</t>
  </si>
  <si>
    <t>赖宇</t>
  </si>
  <si>
    <t>202201163901</t>
  </si>
  <si>
    <t>陈云立</t>
  </si>
  <si>
    <t>202201163907</t>
  </si>
  <si>
    <t>游心仪</t>
  </si>
  <si>
    <t>202201163920</t>
  </si>
  <si>
    <t>张晗嫣</t>
  </si>
  <si>
    <t>202201163906</t>
  </si>
  <si>
    <t>梁宝文</t>
  </si>
  <si>
    <t>202201163930</t>
  </si>
  <si>
    <t>王诗韵</t>
  </si>
  <si>
    <t>202201163939</t>
  </si>
  <si>
    <t>陈春蕊</t>
  </si>
  <si>
    <t>202201163904</t>
  </si>
  <si>
    <t>罗朝晨</t>
  </si>
  <si>
    <t>202201163915</t>
  </si>
  <si>
    <t>张茜</t>
  </si>
  <si>
    <t>202201163934</t>
  </si>
  <si>
    <t>杨海云</t>
  </si>
  <si>
    <t>202201163827</t>
  </si>
  <si>
    <t>牛祥惠</t>
  </si>
  <si>
    <t>202201163910</t>
  </si>
  <si>
    <t>梁雪</t>
  </si>
  <si>
    <t>202201163831</t>
  </si>
  <si>
    <t>吴小莉</t>
  </si>
  <si>
    <t>202201163902</t>
  </si>
  <si>
    <t>袁雪晶</t>
  </si>
  <si>
    <t>202201163909</t>
  </si>
  <si>
    <t>蔡一帆</t>
  </si>
  <si>
    <t>202201163912</t>
  </si>
  <si>
    <t>温秀娜</t>
  </si>
  <si>
    <t>202201163905</t>
  </si>
  <si>
    <t>覃学新</t>
  </si>
  <si>
    <t>202201163919</t>
  </si>
  <si>
    <t>李孟蔚</t>
  </si>
  <si>
    <t>202201163917</t>
  </si>
  <si>
    <t>202201163911</t>
  </si>
  <si>
    <t>许淑纪</t>
  </si>
  <si>
    <t>202201163913</t>
  </si>
  <si>
    <t>曾艳</t>
  </si>
  <si>
    <t>202201163908</t>
  </si>
  <si>
    <t>杨晓琪</t>
  </si>
  <si>
    <t>202201163914</t>
  </si>
  <si>
    <t>202201163832</t>
  </si>
  <si>
    <t>李明益</t>
  </si>
  <si>
    <t>202201163918</t>
  </si>
  <si>
    <t>陈政瑞</t>
  </si>
  <si>
    <t>202201163923</t>
  </si>
  <si>
    <t>黄冠超</t>
  </si>
  <si>
    <t>202201163926</t>
  </si>
  <si>
    <t>郭紫萱</t>
  </si>
  <si>
    <t>202201163929</t>
  </si>
  <si>
    <t>王海璐</t>
  </si>
  <si>
    <t>202201163931</t>
  </si>
  <si>
    <t>谢镇芳</t>
  </si>
  <si>
    <t>202201163932</t>
  </si>
  <si>
    <t>李柔仙</t>
  </si>
  <si>
    <t>202201163936</t>
  </si>
  <si>
    <t>刘嘉欣</t>
  </si>
  <si>
    <t>202201163937</t>
  </si>
  <si>
    <t>陈思</t>
  </si>
  <si>
    <t>202201163938</t>
  </si>
  <si>
    <t>0106-小学道德与法治教师</t>
  </si>
  <si>
    <t>廖忠基</t>
  </si>
  <si>
    <t>202201163326</t>
  </si>
  <si>
    <t>吉训玉</t>
  </si>
  <si>
    <t>202201163509</t>
  </si>
  <si>
    <t>林丽</t>
  </si>
  <si>
    <t>202201163309</t>
  </si>
  <si>
    <t>王鼎君</t>
  </si>
  <si>
    <t>202201163331</t>
  </si>
  <si>
    <t>陈焕坤</t>
  </si>
  <si>
    <t>202201163301</t>
  </si>
  <si>
    <t>杨玉秧</t>
  </si>
  <si>
    <t>202201163506</t>
  </si>
  <si>
    <t>吴兰</t>
  </si>
  <si>
    <t>202201163320</t>
  </si>
  <si>
    <t>裴日巧</t>
  </si>
  <si>
    <t>202201163338</t>
  </si>
  <si>
    <t>陈海芬</t>
  </si>
  <si>
    <t>202201163520</t>
  </si>
  <si>
    <t>吴冰</t>
  </si>
  <si>
    <t>202201163306</t>
  </si>
  <si>
    <t>王晶晶</t>
  </si>
  <si>
    <t>202201163313</t>
  </si>
  <si>
    <t>李小青</t>
  </si>
  <si>
    <t>202201163321</t>
  </si>
  <si>
    <t>吴海</t>
  </si>
  <si>
    <t>202201163403</t>
  </si>
  <si>
    <t>林可可</t>
  </si>
  <si>
    <t>202201163521</t>
  </si>
  <si>
    <t>202201163303</t>
  </si>
  <si>
    <t>邢春柳</t>
  </si>
  <si>
    <t>202201163502</t>
  </si>
  <si>
    <t>江青娥</t>
  </si>
  <si>
    <t>202201163401</t>
  </si>
  <si>
    <t>202201163440</t>
  </si>
  <si>
    <t>黄思</t>
  </si>
  <si>
    <t>202201163317</t>
  </si>
  <si>
    <t>黄晓雯</t>
  </si>
  <si>
    <t>202201163329</t>
  </si>
  <si>
    <t>符会媛</t>
  </si>
  <si>
    <t>202201163419</t>
  </si>
  <si>
    <t>陈婆燕</t>
  </si>
  <si>
    <t>202201163339</t>
  </si>
  <si>
    <t>羊柳春</t>
  </si>
  <si>
    <t>202201163416</t>
  </si>
  <si>
    <t>刘海珍</t>
  </si>
  <si>
    <t>202201163411</t>
  </si>
  <si>
    <t>李小林</t>
  </si>
  <si>
    <t>202201163504</t>
  </si>
  <si>
    <t>陈亿娜</t>
  </si>
  <si>
    <t>202201163332</t>
  </si>
  <si>
    <t>202201163406</t>
  </si>
  <si>
    <t>麦春菊</t>
  </si>
  <si>
    <t>202201163436</t>
  </si>
  <si>
    <t>戴秀芬</t>
  </si>
  <si>
    <t>202201163314</t>
  </si>
  <si>
    <t>张少玲</t>
  </si>
  <si>
    <t>202201163334</t>
  </si>
  <si>
    <t>张秋凌</t>
  </si>
  <si>
    <t>202201163431</t>
  </si>
  <si>
    <t>符玉娘</t>
  </si>
  <si>
    <t>202201163501</t>
  </si>
  <si>
    <t>赵彩丹</t>
  </si>
  <si>
    <t>202201163505</t>
  </si>
  <si>
    <t>王念秋</t>
  </si>
  <si>
    <t>202201163413</t>
  </si>
  <si>
    <t>符芮帆</t>
  </si>
  <si>
    <t>202201163439</t>
  </si>
  <si>
    <t>王誉蓉</t>
  </si>
  <si>
    <t>202201163423</t>
  </si>
  <si>
    <t>王馨怡</t>
  </si>
  <si>
    <t>202201163427</t>
  </si>
  <si>
    <t>陈秋萍</t>
  </si>
  <si>
    <t>202201163434</t>
  </si>
  <si>
    <t>杨少花</t>
  </si>
  <si>
    <t>202201163507</t>
  </si>
  <si>
    <t>唐丽茹</t>
  </si>
  <si>
    <t>202201163304</t>
  </si>
  <si>
    <t>蒙玥彤</t>
  </si>
  <si>
    <t>202201163327</t>
  </si>
  <si>
    <t>符淑平</t>
  </si>
  <si>
    <t>202201163330</t>
  </si>
  <si>
    <t>黎昌柳</t>
  </si>
  <si>
    <t>202201163407</t>
  </si>
  <si>
    <t>陈月炜</t>
  </si>
  <si>
    <t>202201163428</t>
  </si>
  <si>
    <t>林莉</t>
  </si>
  <si>
    <t>202201163323</t>
  </si>
  <si>
    <t>唐永佳</t>
  </si>
  <si>
    <t>202201163415</t>
  </si>
  <si>
    <t>薛桃秋</t>
  </si>
  <si>
    <t>202201163503</t>
  </si>
  <si>
    <t>叶玉会</t>
  </si>
  <si>
    <t>202201163311</t>
  </si>
  <si>
    <t>温小英</t>
  </si>
  <si>
    <t>202201163340</t>
  </si>
  <si>
    <t>李小丽</t>
  </si>
  <si>
    <t>202201163318</t>
  </si>
  <si>
    <t>陈莉香</t>
  </si>
  <si>
    <t>202201163420</t>
  </si>
  <si>
    <t>李琳琳</t>
  </si>
  <si>
    <t>202201163424</t>
  </si>
  <si>
    <t>符金花</t>
  </si>
  <si>
    <t>202201163426</t>
  </si>
  <si>
    <t>冯吉</t>
  </si>
  <si>
    <t>202201163316</t>
  </si>
  <si>
    <t>202201163410</t>
  </si>
  <si>
    <t>林如芳</t>
  </si>
  <si>
    <t>202201163305</t>
  </si>
  <si>
    <t>林永教</t>
  </si>
  <si>
    <t>202201163302</t>
  </si>
  <si>
    <t>符艳影</t>
  </si>
  <si>
    <t>202201163307</t>
  </si>
  <si>
    <t>王健汝</t>
  </si>
  <si>
    <t>202201163308</t>
  </si>
  <si>
    <t>周明悦</t>
  </si>
  <si>
    <t>202201163310</t>
  </si>
  <si>
    <t>梁春苗</t>
  </si>
  <si>
    <t>202201163312</t>
  </si>
  <si>
    <t>符玉君</t>
  </si>
  <si>
    <t>202201163315</t>
  </si>
  <si>
    <t>王莉</t>
  </si>
  <si>
    <t>202201163319</t>
  </si>
  <si>
    <t>202201163322</t>
  </si>
  <si>
    <t>梁连欣</t>
  </si>
  <si>
    <t>202201163324</t>
  </si>
  <si>
    <t>羊彩嬉</t>
  </si>
  <si>
    <t>202201163325</t>
  </si>
  <si>
    <t>陈春菊</t>
  </si>
  <si>
    <t>202201163328</t>
  </si>
  <si>
    <t>王初乾</t>
  </si>
  <si>
    <t>202201163333</t>
  </si>
  <si>
    <t>张晓椰</t>
  </si>
  <si>
    <t>202201163335</t>
  </si>
  <si>
    <t>庄珍妮</t>
  </si>
  <si>
    <t>202201163336</t>
  </si>
  <si>
    <t>黎姝姹</t>
  </si>
  <si>
    <t>202201163337</t>
  </si>
  <si>
    <t>李攀</t>
  </si>
  <si>
    <t>202201163402</t>
  </si>
  <si>
    <t>郑志芳</t>
  </si>
  <si>
    <t>202201163404</t>
  </si>
  <si>
    <t>王玉香</t>
  </si>
  <si>
    <t>202201163405</t>
  </si>
  <si>
    <t>徐伟强</t>
  </si>
  <si>
    <t>202201163408</t>
  </si>
  <si>
    <t>陈香池</t>
  </si>
  <si>
    <t>202201163409</t>
  </si>
  <si>
    <t>陈亚芬</t>
  </si>
  <si>
    <t>202201163412</t>
  </si>
  <si>
    <t>周富</t>
  </si>
  <si>
    <t>202201163414</t>
  </si>
  <si>
    <t>郑来昶</t>
  </si>
  <si>
    <t>202201163417</t>
  </si>
  <si>
    <t>王馥芸</t>
  </si>
  <si>
    <t>202201163418</t>
  </si>
  <si>
    <t>柳雨霞</t>
  </si>
  <si>
    <t>202201163421</t>
  </si>
  <si>
    <t>吴丽贞</t>
  </si>
  <si>
    <t>202201163422</t>
  </si>
  <si>
    <t>林文青</t>
  </si>
  <si>
    <t>202201163425</t>
  </si>
  <si>
    <t>梁海姗</t>
  </si>
  <si>
    <t>202201163429</t>
  </si>
  <si>
    <t>吴云</t>
  </si>
  <si>
    <t>202201163430</t>
  </si>
  <si>
    <t>黎小雯</t>
  </si>
  <si>
    <t>202201163432</t>
  </si>
  <si>
    <t>林启米</t>
  </si>
  <si>
    <t>202201163433</t>
  </si>
  <si>
    <t>陈元冲</t>
  </si>
  <si>
    <t>202201163435</t>
  </si>
  <si>
    <t>梁馨允</t>
  </si>
  <si>
    <t>202201163437</t>
  </si>
  <si>
    <t>曾英桃</t>
  </si>
  <si>
    <t>202201163438</t>
  </si>
  <si>
    <t>符尾女</t>
  </si>
  <si>
    <t>202201163508</t>
  </si>
  <si>
    <t>官雨婷</t>
  </si>
  <si>
    <t>202201163510</t>
  </si>
  <si>
    <t>林明锭</t>
  </si>
  <si>
    <t>202201163511</t>
  </si>
  <si>
    <t>肖云霜</t>
  </si>
  <si>
    <t>202201163512</t>
  </si>
  <si>
    <t>王玉英</t>
  </si>
  <si>
    <t>202201163513</t>
  </si>
  <si>
    <t>王俊美</t>
  </si>
  <si>
    <t>202201163514</t>
  </si>
  <si>
    <t>李经宝</t>
  </si>
  <si>
    <t>202201163515</t>
  </si>
  <si>
    <t>王美纺</t>
  </si>
  <si>
    <t>202201163516</t>
  </si>
  <si>
    <t>杨凯婷</t>
  </si>
  <si>
    <t>202201163517</t>
  </si>
  <si>
    <t>陈花香</t>
  </si>
  <si>
    <t>202201163518</t>
  </si>
  <si>
    <t>吴佳欣</t>
  </si>
  <si>
    <t>202201163519</t>
  </si>
  <si>
    <t>高小穗</t>
  </si>
  <si>
    <t>202201163522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</si>
</sst>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38"/>
  <sheetViews>
    <sheetView tabSelected="1" topLeftCell="A1518" workbookViewId="0">
      <selection activeCell="A1492" sqref="$A1492:$XFD1492"/>
    </sheetView>
  </sheetViews>
  <sheetFormatPr defaultColWidth="9" defaultRowHeight="17" customHeight="1" outlineLevelCol="3"/>
  <cols>
    <col min="1" max="1" width="19.625" customWidth="1"/>
    <col min="3" max="3" width="16.25" customWidth="1"/>
  </cols>
  <sheetData>
    <row r="1" customHeight="1" spans="1:4">
      <c r="A1" s="1" t="s">
        <v>0</v>
      </c>
      <c r="B1" s="1" t="s">
        <v>1</v>
      </c>
      <c r="C1" s="1" t="s">
        <v>2</v>
      </c>
      <c r="D1" s="1" t="s">
        <v>3</v>
      </c>
    </row>
    <row r="2" customHeight="1" spans="1:4">
      <c r="A2" s="2" t="s">
        <v>4</v>
      </c>
      <c r="B2" s="2" t="s">
        <v>5</v>
      </c>
      <c r="C2" s="2" t="str">
        <f>"202201161136"</f>
        <v>202201161136</v>
      </c>
      <c r="D2" s="2">
        <v>23</v>
      </c>
    </row>
    <row r="3" customHeight="1" spans="1:4">
      <c r="A3" s="2" t="s">
        <v>4</v>
      </c>
      <c r="B3" s="2" t="s">
        <v>6</v>
      </c>
      <c r="C3" s="2" t="str">
        <f>"202201160340"</f>
        <v>202201160340</v>
      </c>
      <c r="D3" s="2">
        <v>41</v>
      </c>
    </row>
    <row r="4" customHeight="1" spans="1:4">
      <c r="A4" s="2" t="s">
        <v>4</v>
      </c>
      <c r="B4" s="2" t="s">
        <v>7</v>
      </c>
      <c r="C4" s="2" t="str">
        <f>"202201160310"</f>
        <v>202201160310</v>
      </c>
      <c r="D4" s="2">
        <v>44</v>
      </c>
    </row>
    <row r="5" customHeight="1" spans="1:4">
      <c r="A5" s="2" t="s">
        <v>4</v>
      </c>
      <c r="B5" s="2" t="s">
        <v>8</v>
      </c>
      <c r="C5" s="2" t="str">
        <f>"202201160438"</f>
        <v>202201160438</v>
      </c>
      <c r="D5" s="2">
        <v>44</v>
      </c>
    </row>
    <row r="6" customHeight="1" spans="1:4">
      <c r="A6" s="2" t="s">
        <v>4</v>
      </c>
      <c r="B6" s="2" t="s">
        <v>9</v>
      </c>
      <c r="C6" s="2" t="str">
        <f>"202201160517"</f>
        <v>202201160517</v>
      </c>
      <c r="D6" s="2">
        <v>45</v>
      </c>
    </row>
    <row r="7" customHeight="1" spans="1:4">
      <c r="A7" s="2" t="s">
        <v>4</v>
      </c>
      <c r="B7" s="2" t="s">
        <v>10</v>
      </c>
      <c r="C7" s="2" t="str">
        <f>"202201161038"</f>
        <v>202201161038</v>
      </c>
      <c r="D7" s="2">
        <v>45</v>
      </c>
    </row>
    <row r="8" customHeight="1" spans="1:4">
      <c r="A8" s="2" t="s">
        <v>4</v>
      </c>
      <c r="B8" s="2" t="s">
        <v>11</v>
      </c>
      <c r="C8" s="2" t="str">
        <f>"202201160217"</f>
        <v>202201160217</v>
      </c>
      <c r="D8" s="2">
        <v>46</v>
      </c>
    </row>
    <row r="9" customHeight="1" spans="1:4">
      <c r="A9" s="2" t="s">
        <v>4</v>
      </c>
      <c r="B9" s="2" t="s">
        <v>12</v>
      </c>
      <c r="C9" s="2" t="str">
        <f>"202201160135"</f>
        <v>202201160135</v>
      </c>
      <c r="D9" s="2">
        <v>47</v>
      </c>
    </row>
    <row r="10" customHeight="1" spans="1:4">
      <c r="A10" s="2" t="s">
        <v>4</v>
      </c>
      <c r="B10" s="2" t="s">
        <v>13</v>
      </c>
      <c r="C10" s="2" t="str">
        <f>"202201160228"</f>
        <v>202201160228</v>
      </c>
      <c r="D10" s="2">
        <v>47</v>
      </c>
    </row>
    <row r="11" customHeight="1" spans="1:4">
      <c r="A11" s="2" t="s">
        <v>4</v>
      </c>
      <c r="B11" s="2" t="s">
        <v>14</v>
      </c>
      <c r="C11" s="2" t="str">
        <f>"202201160940"</f>
        <v>202201160940</v>
      </c>
      <c r="D11" s="2">
        <v>47</v>
      </c>
    </row>
    <row r="12" customHeight="1" spans="1:4">
      <c r="A12" s="2" t="s">
        <v>4</v>
      </c>
      <c r="B12" s="2" t="s">
        <v>15</v>
      </c>
      <c r="C12" s="2" t="str">
        <f>"202201161008"</f>
        <v>202201161008</v>
      </c>
      <c r="D12" s="2">
        <v>47</v>
      </c>
    </row>
    <row r="13" customHeight="1" spans="1:4">
      <c r="A13" s="2" t="s">
        <v>4</v>
      </c>
      <c r="B13" s="2" t="s">
        <v>16</v>
      </c>
      <c r="C13" s="2" t="str">
        <f>"202201161128"</f>
        <v>202201161128</v>
      </c>
      <c r="D13" s="2">
        <v>47</v>
      </c>
    </row>
    <row r="14" customHeight="1" spans="1:4">
      <c r="A14" s="2" t="s">
        <v>4</v>
      </c>
      <c r="B14" s="2" t="s">
        <v>17</v>
      </c>
      <c r="C14" s="2" t="str">
        <f>"202201160615"</f>
        <v>202201160615</v>
      </c>
      <c r="D14" s="2">
        <v>48</v>
      </c>
    </row>
    <row r="15" customHeight="1" spans="1:4">
      <c r="A15" s="2" t="s">
        <v>4</v>
      </c>
      <c r="B15" s="2" t="s">
        <v>18</v>
      </c>
      <c r="C15" s="2" t="str">
        <f>"202201160722"</f>
        <v>202201160722</v>
      </c>
      <c r="D15" s="2">
        <v>48</v>
      </c>
    </row>
    <row r="16" customHeight="1" spans="1:4">
      <c r="A16" s="2" t="s">
        <v>4</v>
      </c>
      <c r="B16" s="2" t="s">
        <v>19</v>
      </c>
      <c r="C16" s="2" t="str">
        <f>"202201160902"</f>
        <v>202201160902</v>
      </c>
      <c r="D16" s="2">
        <v>48</v>
      </c>
    </row>
    <row r="17" customHeight="1" spans="1:4">
      <c r="A17" s="2" t="s">
        <v>4</v>
      </c>
      <c r="B17" s="2" t="s">
        <v>20</v>
      </c>
      <c r="C17" s="2" t="str">
        <f>"202201161102"</f>
        <v>202201161102</v>
      </c>
      <c r="D17" s="2">
        <v>48</v>
      </c>
    </row>
    <row r="18" customHeight="1" spans="1:4">
      <c r="A18" s="2" t="s">
        <v>4</v>
      </c>
      <c r="B18" s="2" t="s">
        <v>21</v>
      </c>
      <c r="C18" s="2" t="str">
        <f>"202201160205"</f>
        <v>202201160205</v>
      </c>
      <c r="D18" s="2">
        <v>49</v>
      </c>
    </row>
    <row r="19" customHeight="1" spans="1:4">
      <c r="A19" s="2" t="s">
        <v>4</v>
      </c>
      <c r="B19" s="2" t="s">
        <v>22</v>
      </c>
      <c r="C19" s="2" t="str">
        <f>"202201160106"</f>
        <v>202201160106</v>
      </c>
      <c r="D19" s="2">
        <v>50</v>
      </c>
    </row>
    <row r="20" customHeight="1" spans="1:4">
      <c r="A20" s="2" t="s">
        <v>4</v>
      </c>
      <c r="B20" s="2" t="s">
        <v>23</v>
      </c>
      <c r="C20" s="2" t="str">
        <f>"202201160112"</f>
        <v>202201160112</v>
      </c>
      <c r="D20" s="2">
        <v>50</v>
      </c>
    </row>
    <row r="21" customHeight="1" spans="1:4">
      <c r="A21" s="2" t="s">
        <v>4</v>
      </c>
      <c r="B21" s="2" t="s">
        <v>24</v>
      </c>
      <c r="C21" s="2" t="str">
        <f>"202201160121"</f>
        <v>202201160121</v>
      </c>
      <c r="D21" s="2">
        <v>50</v>
      </c>
    </row>
    <row r="22" customHeight="1" spans="1:4">
      <c r="A22" s="2" t="s">
        <v>4</v>
      </c>
      <c r="B22" s="2" t="s">
        <v>25</v>
      </c>
      <c r="C22" s="2" t="str">
        <f>"202201160208"</f>
        <v>202201160208</v>
      </c>
      <c r="D22" s="2">
        <v>50</v>
      </c>
    </row>
    <row r="23" customHeight="1" spans="1:4">
      <c r="A23" s="2" t="s">
        <v>4</v>
      </c>
      <c r="B23" s="2" t="s">
        <v>26</v>
      </c>
      <c r="C23" s="2" t="str">
        <f>"202201160730"</f>
        <v>202201160730</v>
      </c>
      <c r="D23" s="2">
        <v>50</v>
      </c>
    </row>
    <row r="24" customHeight="1" spans="1:4">
      <c r="A24" s="2" t="s">
        <v>4</v>
      </c>
      <c r="B24" s="2" t="s">
        <v>27</v>
      </c>
      <c r="C24" s="2" t="str">
        <f>"202201160420"</f>
        <v>202201160420</v>
      </c>
      <c r="D24" s="2">
        <v>51</v>
      </c>
    </row>
    <row r="25" customHeight="1" spans="1:4">
      <c r="A25" s="2" t="s">
        <v>4</v>
      </c>
      <c r="B25" s="2" t="s">
        <v>28</v>
      </c>
      <c r="C25" s="2" t="str">
        <f>"202201161103"</f>
        <v>202201161103</v>
      </c>
      <c r="D25" s="2">
        <v>51</v>
      </c>
    </row>
    <row r="26" customHeight="1" spans="1:4">
      <c r="A26" s="2" t="s">
        <v>4</v>
      </c>
      <c r="B26" s="2" t="s">
        <v>29</v>
      </c>
      <c r="C26" s="2" t="str">
        <f>"202201160126"</f>
        <v>202201160126</v>
      </c>
      <c r="D26" s="2">
        <v>52</v>
      </c>
    </row>
    <row r="27" customHeight="1" spans="1:4">
      <c r="A27" s="2" t="s">
        <v>4</v>
      </c>
      <c r="B27" s="2" t="s">
        <v>30</v>
      </c>
      <c r="C27" s="2" t="str">
        <f>"202201160315"</f>
        <v>202201160315</v>
      </c>
      <c r="D27" s="2">
        <v>52</v>
      </c>
    </row>
    <row r="28" customHeight="1" spans="1:4">
      <c r="A28" s="2" t="s">
        <v>4</v>
      </c>
      <c r="B28" s="2" t="s">
        <v>31</v>
      </c>
      <c r="C28" s="2" t="str">
        <f>"202201160425"</f>
        <v>202201160425</v>
      </c>
      <c r="D28" s="2">
        <v>52</v>
      </c>
    </row>
    <row r="29" customHeight="1" spans="1:4">
      <c r="A29" s="2" t="s">
        <v>4</v>
      </c>
      <c r="B29" s="2" t="s">
        <v>32</v>
      </c>
      <c r="C29" s="2" t="str">
        <f>"202201160819"</f>
        <v>202201160819</v>
      </c>
      <c r="D29" s="2">
        <v>52</v>
      </c>
    </row>
    <row r="30" customHeight="1" spans="1:4">
      <c r="A30" s="2" t="s">
        <v>4</v>
      </c>
      <c r="B30" s="2" t="s">
        <v>33</v>
      </c>
      <c r="C30" s="2" t="str">
        <f>"202201160822"</f>
        <v>202201160822</v>
      </c>
      <c r="D30" s="2">
        <v>52</v>
      </c>
    </row>
    <row r="31" customHeight="1" spans="1:4">
      <c r="A31" s="2" t="s">
        <v>4</v>
      </c>
      <c r="B31" s="2" t="s">
        <v>34</v>
      </c>
      <c r="C31" s="2" t="str">
        <f>"202201160229"</f>
        <v>202201160229</v>
      </c>
      <c r="D31" s="2">
        <v>53</v>
      </c>
    </row>
    <row r="32" customHeight="1" spans="1:4">
      <c r="A32" s="2" t="s">
        <v>4</v>
      </c>
      <c r="B32" s="2" t="s">
        <v>35</v>
      </c>
      <c r="C32" s="2" t="str">
        <f>"202201160426"</f>
        <v>202201160426</v>
      </c>
      <c r="D32" s="2">
        <v>53</v>
      </c>
    </row>
    <row r="33" customHeight="1" spans="1:4">
      <c r="A33" s="2" t="s">
        <v>4</v>
      </c>
      <c r="B33" s="2" t="s">
        <v>36</v>
      </c>
      <c r="C33" s="2" t="str">
        <f>"202201160630"</f>
        <v>202201160630</v>
      </c>
      <c r="D33" s="2">
        <v>53</v>
      </c>
    </row>
    <row r="34" customHeight="1" spans="1:4">
      <c r="A34" s="2" t="s">
        <v>4</v>
      </c>
      <c r="B34" s="2" t="s">
        <v>37</v>
      </c>
      <c r="C34" s="2" t="str">
        <f>"202201160911"</f>
        <v>202201160911</v>
      </c>
      <c r="D34" s="2">
        <v>53</v>
      </c>
    </row>
    <row r="35" customHeight="1" spans="1:4">
      <c r="A35" s="2" t="s">
        <v>4</v>
      </c>
      <c r="B35" s="2" t="s">
        <v>38</v>
      </c>
      <c r="C35" s="2" t="str">
        <f>"202201160935"</f>
        <v>202201160935</v>
      </c>
      <c r="D35" s="2">
        <v>53</v>
      </c>
    </row>
    <row r="36" customHeight="1" spans="1:4">
      <c r="A36" s="2" t="s">
        <v>4</v>
      </c>
      <c r="B36" s="2" t="s">
        <v>39</v>
      </c>
      <c r="C36" s="2" t="str">
        <f>"202201161125"</f>
        <v>202201161125</v>
      </c>
      <c r="D36" s="2">
        <v>53</v>
      </c>
    </row>
    <row r="37" customHeight="1" spans="1:4">
      <c r="A37" s="2" t="s">
        <v>4</v>
      </c>
      <c r="B37" s="2" t="s">
        <v>40</v>
      </c>
      <c r="C37" s="2" t="str">
        <f>"202201160235"</f>
        <v>202201160235</v>
      </c>
      <c r="D37" s="2">
        <v>54</v>
      </c>
    </row>
    <row r="38" customHeight="1" spans="1:4">
      <c r="A38" s="2" t="s">
        <v>4</v>
      </c>
      <c r="B38" s="2" t="s">
        <v>41</v>
      </c>
      <c r="C38" s="2" t="str">
        <f>"202201160440"</f>
        <v>202201160440</v>
      </c>
      <c r="D38" s="2">
        <v>54</v>
      </c>
    </row>
    <row r="39" customHeight="1" spans="1:4">
      <c r="A39" s="2" t="s">
        <v>4</v>
      </c>
      <c r="B39" s="2" t="s">
        <v>42</v>
      </c>
      <c r="C39" s="2" t="str">
        <f>"202201160724"</f>
        <v>202201160724</v>
      </c>
      <c r="D39" s="2">
        <v>54</v>
      </c>
    </row>
    <row r="40" customHeight="1" spans="1:4">
      <c r="A40" s="2" t="s">
        <v>4</v>
      </c>
      <c r="B40" s="2" t="s">
        <v>43</v>
      </c>
      <c r="C40" s="2" t="str">
        <f>"202201160830"</f>
        <v>202201160830</v>
      </c>
      <c r="D40" s="2">
        <v>54</v>
      </c>
    </row>
    <row r="41" customHeight="1" spans="1:4">
      <c r="A41" s="2" t="s">
        <v>4</v>
      </c>
      <c r="B41" s="2" t="s">
        <v>44</v>
      </c>
      <c r="C41" s="2" t="str">
        <f>"202201160921"</f>
        <v>202201160921</v>
      </c>
      <c r="D41" s="2">
        <v>54</v>
      </c>
    </row>
    <row r="42" customHeight="1" spans="1:4">
      <c r="A42" s="2" t="s">
        <v>4</v>
      </c>
      <c r="B42" s="2" t="s">
        <v>45</v>
      </c>
      <c r="C42" s="2" t="str">
        <f>"202201160231"</f>
        <v>202201160231</v>
      </c>
      <c r="D42" s="2">
        <v>55</v>
      </c>
    </row>
    <row r="43" customHeight="1" spans="1:4">
      <c r="A43" s="2" t="s">
        <v>4</v>
      </c>
      <c r="B43" s="2" t="s">
        <v>46</v>
      </c>
      <c r="C43" s="2" t="str">
        <f>"202201160239"</f>
        <v>202201160239</v>
      </c>
      <c r="D43" s="2">
        <v>55</v>
      </c>
    </row>
    <row r="44" customHeight="1" spans="1:4">
      <c r="A44" s="2" t="s">
        <v>4</v>
      </c>
      <c r="B44" s="2" t="s">
        <v>47</v>
      </c>
      <c r="C44" s="2" t="str">
        <f>"202201160305"</f>
        <v>202201160305</v>
      </c>
      <c r="D44" s="2">
        <v>55</v>
      </c>
    </row>
    <row r="45" customHeight="1" spans="1:4">
      <c r="A45" s="2" t="s">
        <v>4</v>
      </c>
      <c r="B45" s="2" t="s">
        <v>48</v>
      </c>
      <c r="C45" s="2" t="str">
        <f>"202201160329"</f>
        <v>202201160329</v>
      </c>
      <c r="D45" s="2">
        <v>55</v>
      </c>
    </row>
    <row r="46" customHeight="1" spans="1:4">
      <c r="A46" s="2" t="s">
        <v>4</v>
      </c>
      <c r="B46" s="2" t="s">
        <v>49</v>
      </c>
      <c r="C46" s="2" t="str">
        <f>"202201160336"</f>
        <v>202201160336</v>
      </c>
      <c r="D46" s="2">
        <v>55</v>
      </c>
    </row>
    <row r="47" customHeight="1" spans="1:4">
      <c r="A47" s="2" t="s">
        <v>4</v>
      </c>
      <c r="B47" s="2" t="s">
        <v>50</v>
      </c>
      <c r="C47" s="2" t="str">
        <f>"202201160422"</f>
        <v>202201160422</v>
      </c>
      <c r="D47" s="2">
        <v>55</v>
      </c>
    </row>
    <row r="48" customHeight="1" spans="1:4">
      <c r="A48" s="2" t="s">
        <v>4</v>
      </c>
      <c r="B48" s="2" t="s">
        <v>51</v>
      </c>
      <c r="C48" s="2" t="str">
        <f>"202201160602"</f>
        <v>202201160602</v>
      </c>
      <c r="D48" s="2">
        <v>55</v>
      </c>
    </row>
    <row r="49" customHeight="1" spans="1:4">
      <c r="A49" s="2" t="s">
        <v>4</v>
      </c>
      <c r="B49" s="2" t="s">
        <v>52</v>
      </c>
      <c r="C49" s="2" t="str">
        <f>"202201160617"</f>
        <v>202201160617</v>
      </c>
      <c r="D49" s="2">
        <v>55</v>
      </c>
    </row>
    <row r="50" customHeight="1" spans="1:4">
      <c r="A50" s="2" t="s">
        <v>4</v>
      </c>
      <c r="B50" s="2" t="s">
        <v>53</v>
      </c>
      <c r="C50" s="2" t="str">
        <f>"202201160714"</f>
        <v>202201160714</v>
      </c>
      <c r="D50" s="2">
        <v>55</v>
      </c>
    </row>
    <row r="51" customHeight="1" spans="1:4">
      <c r="A51" s="2" t="s">
        <v>4</v>
      </c>
      <c r="B51" s="2" t="s">
        <v>54</v>
      </c>
      <c r="C51" s="2" t="str">
        <f>"202201160725"</f>
        <v>202201160725</v>
      </c>
      <c r="D51" s="2">
        <v>55</v>
      </c>
    </row>
    <row r="52" customHeight="1" spans="1:4">
      <c r="A52" s="2" t="s">
        <v>4</v>
      </c>
      <c r="B52" s="2" t="s">
        <v>55</v>
      </c>
      <c r="C52" s="2" t="str">
        <f>"202201160827"</f>
        <v>202201160827</v>
      </c>
      <c r="D52" s="2">
        <v>55</v>
      </c>
    </row>
    <row r="53" customHeight="1" spans="1:4">
      <c r="A53" s="2" t="s">
        <v>4</v>
      </c>
      <c r="B53" s="2" t="s">
        <v>56</v>
      </c>
      <c r="C53" s="2" t="str">
        <f>"202201161024"</f>
        <v>202201161024</v>
      </c>
      <c r="D53" s="2">
        <v>55</v>
      </c>
    </row>
    <row r="54" customHeight="1" spans="1:4">
      <c r="A54" s="2" t="s">
        <v>4</v>
      </c>
      <c r="B54" s="2" t="s">
        <v>57</v>
      </c>
      <c r="C54" s="2" t="str">
        <f>"202201161110"</f>
        <v>202201161110</v>
      </c>
      <c r="D54" s="2">
        <v>55</v>
      </c>
    </row>
    <row r="55" customHeight="1" spans="1:4">
      <c r="A55" s="2" t="s">
        <v>4</v>
      </c>
      <c r="B55" s="2" t="s">
        <v>58</v>
      </c>
      <c r="C55" s="2" t="str">
        <f>"202201160116"</f>
        <v>202201160116</v>
      </c>
      <c r="D55" s="2">
        <v>56</v>
      </c>
    </row>
    <row r="56" customHeight="1" spans="1:4">
      <c r="A56" s="2" t="s">
        <v>4</v>
      </c>
      <c r="B56" s="2" t="s">
        <v>59</v>
      </c>
      <c r="C56" s="2" t="str">
        <f>"202201160225"</f>
        <v>202201160225</v>
      </c>
      <c r="D56" s="2">
        <v>56</v>
      </c>
    </row>
    <row r="57" customHeight="1" spans="1:4">
      <c r="A57" s="2" t="s">
        <v>4</v>
      </c>
      <c r="B57" s="2" t="s">
        <v>60</v>
      </c>
      <c r="C57" s="2" t="str">
        <f>"202201160418"</f>
        <v>202201160418</v>
      </c>
      <c r="D57" s="2">
        <v>56</v>
      </c>
    </row>
    <row r="58" customHeight="1" spans="1:4">
      <c r="A58" s="2" t="s">
        <v>4</v>
      </c>
      <c r="B58" s="2" t="s">
        <v>61</v>
      </c>
      <c r="C58" s="2" t="str">
        <f>"202201160710"</f>
        <v>202201160710</v>
      </c>
      <c r="D58" s="2">
        <v>56</v>
      </c>
    </row>
    <row r="59" customHeight="1" spans="1:4">
      <c r="A59" s="2" t="s">
        <v>4</v>
      </c>
      <c r="B59" s="2" t="s">
        <v>62</v>
      </c>
      <c r="C59" s="2" t="str">
        <f>"202201160812"</f>
        <v>202201160812</v>
      </c>
      <c r="D59" s="2">
        <v>56</v>
      </c>
    </row>
    <row r="60" customHeight="1" spans="1:4">
      <c r="A60" s="2" t="s">
        <v>4</v>
      </c>
      <c r="B60" s="2" t="s">
        <v>63</v>
      </c>
      <c r="C60" s="2" t="str">
        <f>"202201160835"</f>
        <v>202201160835</v>
      </c>
      <c r="D60" s="2">
        <v>56</v>
      </c>
    </row>
    <row r="61" customHeight="1" spans="1:4">
      <c r="A61" s="2" t="s">
        <v>4</v>
      </c>
      <c r="B61" s="2" t="s">
        <v>64</v>
      </c>
      <c r="C61" s="2" t="str">
        <f>"202201160840"</f>
        <v>202201160840</v>
      </c>
      <c r="D61" s="2">
        <v>56</v>
      </c>
    </row>
    <row r="62" customHeight="1" spans="1:4">
      <c r="A62" s="2" t="s">
        <v>4</v>
      </c>
      <c r="B62" s="2" t="s">
        <v>65</v>
      </c>
      <c r="C62" s="2" t="str">
        <f>"202201160929"</f>
        <v>202201160929</v>
      </c>
      <c r="D62" s="2">
        <v>56</v>
      </c>
    </row>
    <row r="63" customHeight="1" spans="1:4">
      <c r="A63" s="2" t="s">
        <v>4</v>
      </c>
      <c r="B63" s="2" t="s">
        <v>66</v>
      </c>
      <c r="C63" s="2" t="str">
        <f>"202201160938"</f>
        <v>202201160938</v>
      </c>
      <c r="D63" s="2">
        <v>56</v>
      </c>
    </row>
    <row r="64" customHeight="1" spans="1:4">
      <c r="A64" s="2" t="s">
        <v>4</v>
      </c>
      <c r="B64" s="2" t="s">
        <v>67</v>
      </c>
      <c r="C64" s="2" t="str">
        <f>"202201161017"</f>
        <v>202201161017</v>
      </c>
      <c r="D64" s="2">
        <v>56</v>
      </c>
    </row>
    <row r="65" customHeight="1" spans="1:4">
      <c r="A65" s="2" t="s">
        <v>4</v>
      </c>
      <c r="B65" s="2" t="s">
        <v>68</v>
      </c>
      <c r="C65" s="2" t="str">
        <f>"202201161122"</f>
        <v>202201161122</v>
      </c>
      <c r="D65" s="2">
        <v>56</v>
      </c>
    </row>
    <row r="66" customHeight="1" spans="1:4">
      <c r="A66" s="2" t="s">
        <v>4</v>
      </c>
      <c r="B66" s="2" t="s">
        <v>69</v>
      </c>
      <c r="C66" s="2" t="str">
        <f>"202201161137"</f>
        <v>202201161137</v>
      </c>
      <c r="D66" s="2">
        <v>56</v>
      </c>
    </row>
    <row r="67" customHeight="1" spans="1:4">
      <c r="A67" s="2" t="s">
        <v>4</v>
      </c>
      <c r="B67" s="2" t="s">
        <v>70</v>
      </c>
      <c r="C67" s="2" t="str">
        <f>"202201160119"</f>
        <v>202201160119</v>
      </c>
      <c r="D67" s="2">
        <v>57</v>
      </c>
    </row>
    <row r="68" customHeight="1" spans="1:4">
      <c r="A68" s="2" t="s">
        <v>4</v>
      </c>
      <c r="B68" s="2" t="s">
        <v>71</v>
      </c>
      <c r="C68" s="2" t="str">
        <f>"202201160131"</f>
        <v>202201160131</v>
      </c>
      <c r="D68" s="2">
        <v>57</v>
      </c>
    </row>
    <row r="69" customHeight="1" spans="1:4">
      <c r="A69" s="2" t="s">
        <v>4</v>
      </c>
      <c r="B69" s="2" t="s">
        <v>72</v>
      </c>
      <c r="C69" s="2" t="str">
        <f>"202201160332"</f>
        <v>202201160332</v>
      </c>
      <c r="D69" s="2">
        <v>57</v>
      </c>
    </row>
    <row r="70" customHeight="1" spans="1:4">
      <c r="A70" s="2" t="s">
        <v>4</v>
      </c>
      <c r="B70" s="2" t="s">
        <v>73</v>
      </c>
      <c r="C70" s="2" t="str">
        <f>"202201160339"</f>
        <v>202201160339</v>
      </c>
      <c r="D70" s="2">
        <v>57</v>
      </c>
    </row>
    <row r="71" customHeight="1" spans="1:4">
      <c r="A71" s="2" t="s">
        <v>4</v>
      </c>
      <c r="B71" s="2" t="s">
        <v>74</v>
      </c>
      <c r="C71" s="2" t="str">
        <f>"202201160433"</f>
        <v>202201160433</v>
      </c>
      <c r="D71" s="2">
        <v>57</v>
      </c>
    </row>
    <row r="72" customHeight="1" spans="1:4">
      <c r="A72" s="2" t="s">
        <v>4</v>
      </c>
      <c r="B72" s="2" t="s">
        <v>75</v>
      </c>
      <c r="C72" s="2" t="str">
        <f>"202201160516"</f>
        <v>202201160516</v>
      </c>
      <c r="D72" s="2">
        <v>57</v>
      </c>
    </row>
    <row r="73" customHeight="1" spans="1:4">
      <c r="A73" s="2" t="s">
        <v>4</v>
      </c>
      <c r="B73" s="2" t="s">
        <v>76</v>
      </c>
      <c r="C73" s="2" t="str">
        <f>"202201160539"</f>
        <v>202201160539</v>
      </c>
      <c r="D73" s="2">
        <v>57</v>
      </c>
    </row>
    <row r="74" customHeight="1" spans="1:4">
      <c r="A74" s="2" t="s">
        <v>4</v>
      </c>
      <c r="B74" s="2" t="s">
        <v>77</v>
      </c>
      <c r="C74" s="2" t="str">
        <f>"202201160622"</f>
        <v>202201160622</v>
      </c>
      <c r="D74" s="2">
        <v>57</v>
      </c>
    </row>
    <row r="75" customHeight="1" spans="1:4">
      <c r="A75" s="2" t="s">
        <v>4</v>
      </c>
      <c r="B75" s="2" t="s">
        <v>78</v>
      </c>
      <c r="C75" s="2" t="str">
        <f>"202201160824"</f>
        <v>202201160824</v>
      </c>
      <c r="D75" s="2">
        <v>57</v>
      </c>
    </row>
    <row r="76" customHeight="1" spans="1:4">
      <c r="A76" s="2" t="s">
        <v>4</v>
      </c>
      <c r="B76" s="2" t="s">
        <v>79</v>
      </c>
      <c r="C76" s="2" t="str">
        <f>"202201160913"</f>
        <v>202201160913</v>
      </c>
      <c r="D76" s="2">
        <v>57</v>
      </c>
    </row>
    <row r="77" customHeight="1" spans="1:4">
      <c r="A77" s="2" t="s">
        <v>4</v>
      </c>
      <c r="B77" s="2" t="s">
        <v>80</v>
      </c>
      <c r="C77" s="2" t="str">
        <f>"202201160334"</f>
        <v>202201160334</v>
      </c>
      <c r="D77" s="2">
        <v>58</v>
      </c>
    </row>
    <row r="78" customHeight="1" spans="1:4">
      <c r="A78" s="2" t="s">
        <v>4</v>
      </c>
      <c r="B78" s="2" t="s">
        <v>81</v>
      </c>
      <c r="C78" s="2" t="str">
        <f>"202201160414"</f>
        <v>202201160414</v>
      </c>
      <c r="D78" s="2">
        <v>58</v>
      </c>
    </row>
    <row r="79" customHeight="1" spans="1:4">
      <c r="A79" s="2" t="s">
        <v>4</v>
      </c>
      <c r="B79" s="2" t="s">
        <v>82</v>
      </c>
      <c r="C79" s="2" t="str">
        <f>"202201160507"</f>
        <v>202201160507</v>
      </c>
      <c r="D79" s="2">
        <v>58</v>
      </c>
    </row>
    <row r="80" customHeight="1" spans="1:4">
      <c r="A80" s="2" t="s">
        <v>4</v>
      </c>
      <c r="B80" s="2" t="s">
        <v>83</v>
      </c>
      <c r="C80" s="2" t="str">
        <f>"202201160533"</f>
        <v>202201160533</v>
      </c>
      <c r="D80" s="2">
        <v>58</v>
      </c>
    </row>
    <row r="81" customHeight="1" spans="1:4">
      <c r="A81" s="2" t="s">
        <v>4</v>
      </c>
      <c r="B81" s="2" t="s">
        <v>84</v>
      </c>
      <c r="C81" s="2" t="str">
        <f>"202201160810"</f>
        <v>202201160810</v>
      </c>
      <c r="D81" s="2">
        <v>58</v>
      </c>
    </row>
    <row r="82" customHeight="1" spans="1:4">
      <c r="A82" s="2" t="s">
        <v>4</v>
      </c>
      <c r="B82" s="2" t="s">
        <v>85</v>
      </c>
      <c r="C82" s="2" t="str">
        <f>"202201160825"</f>
        <v>202201160825</v>
      </c>
      <c r="D82" s="2">
        <v>58</v>
      </c>
    </row>
    <row r="83" customHeight="1" spans="1:4">
      <c r="A83" s="2" t="s">
        <v>4</v>
      </c>
      <c r="B83" s="2" t="s">
        <v>86</v>
      </c>
      <c r="C83" s="2" t="str">
        <f>"202201160838"</f>
        <v>202201160838</v>
      </c>
      <c r="D83" s="2">
        <v>58</v>
      </c>
    </row>
    <row r="84" customHeight="1" spans="1:4">
      <c r="A84" s="2" t="s">
        <v>4</v>
      </c>
      <c r="B84" s="2" t="s">
        <v>87</v>
      </c>
      <c r="C84" s="2" t="str">
        <f>"202201160908"</f>
        <v>202201160908</v>
      </c>
      <c r="D84" s="2">
        <v>58</v>
      </c>
    </row>
    <row r="85" customHeight="1" spans="1:4">
      <c r="A85" s="2" t="s">
        <v>4</v>
      </c>
      <c r="B85" s="2" t="s">
        <v>88</v>
      </c>
      <c r="C85" s="2" t="str">
        <f>"202201160932"</f>
        <v>202201160932</v>
      </c>
      <c r="D85" s="2">
        <v>58</v>
      </c>
    </row>
    <row r="86" customHeight="1" spans="1:4">
      <c r="A86" s="2" t="s">
        <v>4</v>
      </c>
      <c r="B86" s="2" t="s">
        <v>89</v>
      </c>
      <c r="C86" s="2" t="str">
        <f>"202201160939"</f>
        <v>202201160939</v>
      </c>
      <c r="D86" s="2">
        <v>58</v>
      </c>
    </row>
    <row r="87" customHeight="1" spans="1:4">
      <c r="A87" s="2" t="s">
        <v>4</v>
      </c>
      <c r="B87" s="2" t="s">
        <v>90</v>
      </c>
      <c r="C87" s="2" t="str">
        <f>"202201161018"</f>
        <v>202201161018</v>
      </c>
      <c r="D87" s="2">
        <v>58</v>
      </c>
    </row>
    <row r="88" customHeight="1" spans="1:4">
      <c r="A88" s="2" t="s">
        <v>4</v>
      </c>
      <c r="B88" s="2" t="s">
        <v>91</v>
      </c>
      <c r="C88" s="2" t="str">
        <f>"202201161036"</f>
        <v>202201161036</v>
      </c>
      <c r="D88" s="2">
        <v>58</v>
      </c>
    </row>
    <row r="89" customHeight="1" spans="1:4">
      <c r="A89" s="2" t="s">
        <v>4</v>
      </c>
      <c r="B89" s="2" t="s">
        <v>92</v>
      </c>
      <c r="C89" s="2" t="str">
        <f>"202201160115"</f>
        <v>202201160115</v>
      </c>
      <c r="D89" s="2">
        <v>59</v>
      </c>
    </row>
    <row r="90" customHeight="1" spans="1:4">
      <c r="A90" s="2" t="s">
        <v>4</v>
      </c>
      <c r="B90" s="2" t="s">
        <v>93</v>
      </c>
      <c r="C90" s="2" t="str">
        <f>"202201160223"</f>
        <v>202201160223</v>
      </c>
      <c r="D90" s="2">
        <v>59</v>
      </c>
    </row>
    <row r="91" customHeight="1" spans="1:4">
      <c r="A91" s="2" t="s">
        <v>4</v>
      </c>
      <c r="B91" s="2" t="s">
        <v>94</v>
      </c>
      <c r="C91" s="2" t="str">
        <f>"202201160320"</f>
        <v>202201160320</v>
      </c>
      <c r="D91" s="2">
        <v>59</v>
      </c>
    </row>
    <row r="92" customHeight="1" spans="1:4">
      <c r="A92" s="2" t="s">
        <v>4</v>
      </c>
      <c r="B92" s="2" t="s">
        <v>95</v>
      </c>
      <c r="C92" s="2" t="str">
        <f>"202201160506"</f>
        <v>202201160506</v>
      </c>
      <c r="D92" s="2">
        <v>59</v>
      </c>
    </row>
    <row r="93" customHeight="1" spans="1:4">
      <c r="A93" s="2" t="s">
        <v>4</v>
      </c>
      <c r="B93" s="2" t="s">
        <v>96</v>
      </c>
      <c r="C93" s="2" t="str">
        <f>"202201160520"</f>
        <v>202201160520</v>
      </c>
      <c r="D93" s="2">
        <v>59</v>
      </c>
    </row>
    <row r="94" customHeight="1" spans="1:4">
      <c r="A94" s="2" t="s">
        <v>4</v>
      </c>
      <c r="B94" s="2" t="s">
        <v>97</v>
      </c>
      <c r="C94" s="2" t="str">
        <f>"202201160525"</f>
        <v>202201160525</v>
      </c>
      <c r="D94" s="2">
        <v>59</v>
      </c>
    </row>
    <row r="95" customHeight="1" spans="1:4">
      <c r="A95" s="2" t="s">
        <v>4</v>
      </c>
      <c r="B95" s="2" t="s">
        <v>98</v>
      </c>
      <c r="C95" s="2" t="str">
        <f>"202201160535"</f>
        <v>202201160535</v>
      </c>
      <c r="D95" s="2">
        <v>59</v>
      </c>
    </row>
    <row r="96" customHeight="1" spans="1:4">
      <c r="A96" s="2" t="s">
        <v>4</v>
      </c>
      <c r="B96" s="2" t="s">
        <v>99</v>
      </c>
      <c r="C96" s="2" t="str">
        <f>"202201160632"</f>
        <v>202201160632</v>
      </c>
      <c r="D96" s="2">
        <v>59</v>
      </c>
    </row>
    <row r="97" customHeight="1" spans="1:4">
      <c r="A97" s="2" t="s">
        <v>4</v>
      </c>
      <c r="B97" s="2" t="s">
        <v>100</v>
      </c>
      <c r="C97" s="2" t="str">
        <f>"202201160713"</f>
        <v>202201160713</v>
      </c>
      <c r="D97" s="2">
        <v>59</v>
      </c>
    </row>
    <row r="98" customHeight="1" spans="1:4">
      <c r="A98" s="2" t="s">
        <v>4</v>
      </c>
      <c r="B98" s="2" t="s">
        <v>101</v>
      </c>
      <c r="C98" s="2" t="str">
        <f>"202201160737"</f>
        <v>202201160737</v>
      </c>
      <c r="D98" s="2">
        <v>59</v>
      </c>
    </row>
    <row r="99" customHeight="1" spans="1:4">
      <c r="A99" s="2" t="s">
        <v>4</v>
      </c>
      <c r="B99" s="2" t="s">
        <v>102</v>
      </c>
      <c r="C99" s="2" t="str">
        <f>"202201160820"</f>
        <v>202201160820</v>
      </c>
      <c r="D99" s="2">
        <v>59</v>
      </c>
    </row>
    <row r="100" customHeight="1" spans="1:4">
      <c r="A100" s="2" t="s">
        <v>4</v>
      </c>
      <c r="B100" s="2" t="s">
        <v>103</v>
      </c>
      <c r="C100" s="2" t="str">
        <f>"202201160917"</f>
        <v>202201160917</v>
      </c>
      <c r="D100" s="2">
        <v>59</v>
      </c>
    </row>
    <row r="101" customHeight="1" spans="1:4">
      <c r="A101" s="2" t="s">
        <v>4</v>
      </c>
      <c r="B101" s="2" t="s">
        <v>104</v>
      </c>
      <c r="C101" s="2" t="str">
        <f>"202201161002"</f>
        <v>202201161002</v>
      </c>
      <c r="D101" s="2">
        <v>59</v>
      </c>
    </row>
    <row r="102" customHeight="1" spans="1:4">
      <c r="A102" s="2" t="s">
        <v>4</v>
      </c>
      <c r="B102" s="2" t="s">
        <v>105</v>
      </c>
      <c r="C102" s="2" t="str">
        <f>"202201161029"</f>
        <v>202201161029</v>
      </c>
      <c r="D102" s="2">
        <v>59</v>
      </c>
    </row>
    <row r="103" customHeight="1" spans="1:4">
      <c r="A103" s="2" t="s">
        <v>4</v>
      </c>
      <c r="B103" s="2" t="s">
        <v>106</v>
      </c>
      <c r="C103" s="2" t="str">
        <f>"202201161118"</f>
        <v>202201161118</v>
      </c>
      <c r="D103" s="2">
        <v>59</v>
      </c>
    </row>
    <row r="104" customHeight="1" spans="1:4">
      <c r="A104" s="2" t="s">
        <v>4</v>
      </c>
      <c r="B104" s="2" t="s">
        <v>107</v>
      </c>
      <c r="C104" s="2" t="str">
        <f>"202201160136"</f>
        <v>202201160136</v>
      </c>
      <c r="D104" s="2">
        <v>60</v>
      </c>
    </row>
    <row r="105" customHeight="1" spans="1:4">
      <c r="A105" s="2" t="s">
        <v>4</v>
      </c>
      <c r="B105" s="2" t="s">
        <v>108</v>
      </c>
      <c r="C105" s="2" t="str">
        <f>"202201160138"</f>
        <v>202201160138</v>
      </c>
      <c r="D105" s="2">
        <v>60</v>
      </c>
    </row>
    <row r="106" customHeight="1" spans="1:4">
      <c r="A106" s="2" t="s">
        <v>4</v>
      </c>
      <c r="B106" s="2" t="s">
        <v>109</v>
      </c>
      <c r="C106" s="2" t="str">
        <f>"202201160221"</f>
        <v>202201160221</v>
      </c>
      <c r="D106" s="2">
        <v>60</v>
      </c>
    </row>
    <row r="107" customHeight="1" spans="1:4">
      <c r="A107" s="2" t="s">
        <v>4</v>
      </c>
      <c r="B107" s="2" t="s">
        <v>110</v>
      </c>
      <c r="C107" s="2" t="str">
        <f>"202201160317"</f>
        <v>202201160317</v>
      </c>
      <c r="D107" s="2">
        <v>60</v>
      </c>
    </row>
    <row r="108" customHeight="1" spans="1:4">
      <c r="A108" s="2" t="s">
        <v>4</v>
      </c>
      <c r="B108" s="2" t="s">
        <v>111</v>
      </c>
      <c r="C108" s="2" t="str">
        <f>"202201160412"</f>
        <v>202201160412</v>
      </c>
      <c r="D108" s="2">
        <v>60</v>
      </c>
    </row>
    <row r="109" customHeight="1" spans="1:4">
      <c r="A109" s="2" t="s">
        <v>4</v>
      </c>
      <c r="B109" s="2" t="s">
        <v>112</v>
      </c>
      <c r="C109" s="2" t="str">
        <f>"202201160416"</f>
        <v>202201160416</v>
      </c>
      <c r="D109" s="2">
        <v>60</v>
      </c>
    </row>
    <row r="110" customHeight="1" spans="1:4">
      <c r="A110" s="2" t="s">
        <v>4</v>
      </c>
      <c r="B110" s="2" t="s">
        <v>113</v>
      </c>
      <c r="C110" s="2" t="str">
        <f>"202201160616"</f>
        <v>202201160616</v>
      </c>
      <c r="D110" s="2">
        <v>60</v>
      </c>
    </row>
    <row r="111" customHeight="1" spans="1:4">
      <c r="A111" s="2" t="s">
        <v>4</v>
      </c>
      <c r="B111" s="2" t="s">
        <v>114</v>
      </c>
      <c r="C111" s="2" t="str">
        <f>"202201160709"</f>
        <v>202201160709</v>
      </c>
      <c r="D111" s="2">
        <v>60</v>
      </c>
    </row>
    <row r="112" customHeight="1" spans="1:4">
      <c r="A112" s="2" t="s">
        <v>4</v>
      </c>
      <c r="B112" s="2" t="s">
        <v>115</v>
      </c>
      <c r="C112" s="2" t="str">
        <f>"202201160805"</f>
        <v>202201160805</v>
      </c>
      <c r="D112" s="2">
        <v>60</v>
      </c>
    </row>
    <row r="113" customHeight="1" spans="1:4">
      <c r="A113" s="2" t="s">
        <v>4</v>
      </c>
      <c r="B113" s="2" t="s">
        <v>116</v>
      </c>
      <c r="C113" s="2" t="str">
        <f>"202201160816"</f>
        <v>202201160816</v>
      </c>
      <c r="D113" s="2">
        <v>60</v>
      </c>
    </row>
    <row r="114" customHeight="1" spans="1:4">
      <c r="A114" s="2" t="s">
        <v>4</v>
      </c>
      <c r="B114" s="2" t="s">
        <v>117</v>
      </c>
      <c r="C114" s="2" t="str">
        <f>"202201160823"</f>
        <v>202201160823</v>
      </c>
      <c r="D114" s="2">
        <v>60</v>
      </c>
    </row>
    <row r="115" customHeight="1" spans="1:4">
      <c r="A115" s="2" t="s">
        <v>4</v>
      </c>
      <c r="B115" s="2" t="s">
        <v>118</v>
      </c>
      <c r="C115" s="2" t="str">
        <f>"202201160829"</f>
        <v>202201160829</v>
      </c>
      <c r="D115" s="2">
        <v>60</v>
      </c>
    </row>
    <row r="116" customHeight="1" spans="1:4">
      <c r="A116" s="2" t="s">
        <v>4</v>
      </c>
      <c r="B116" s="2" t="s">
        <v>119</v>
      </c>
      <c r="C116" s="2" t="str">
        <f>"202201160922"</f>
        <v>202201160922</v>
      </c>
      <c r="D116" s="2">
        <v>60</v>
      </c>
    </row>
    <row r="117" customHeight="1" spans="1:4">
      <c r="A117" s="2" t="s">
        <v>4</v>
      </c>
      <c r="B117" s="2" t="s">
        <v>120</v>
      </c>
      <c r="C117" s="2" t="str">
        <f>"202201160926"</f>
        <v>202201160926</v>
      </c>
      <c r="D117" s="2">
        <v>60</v>
      </c>
    </row>
    <row r="118" customHeight="1" spans="1:4">
      <c r="A118" s="2" t="s">
        <v>4</v>
      </c>
      <c r="B118" s="2" t="s">
        <v>121</v>
      </c>
      <c r="C118" s="2" t="str">
        <f>"202201161105"</f>
        <v>202201161105</v>
      </c>
      <c r="D118" s="2">
        <v>60</v>
      </c>
    </row>
    <row r="119" customHeight="1" spans="1:4">
      <c r="A119" s="2" t="s">
        <v>4</v>
      </c>
      <c r="B119" s="2" t="s">
        <v>122</v>
      </c>
      <c r="C119" s="2" t="str">
        <f>"202201161107"</f>
        <v>202201161107</v>
      </c>
      <c r="D119" s="2">
        <v>60</v>
      </c>
    </row>
    <row r="120" customHeight="1" spans="1:4">
      <c r="A120" s="2" t="s">
        <v>4</v>
      </c>
      <c r="B120" s="2" t="s">
        <v>123</v>
      </c>
      <c r="C120" s="2" t="str">
        <f>"202201160222"</f>
        <v>202201160222</v>
      </c>
      <c r="D120" s="2">
        <v>61</v>
      </c>
    </row>
    <row r="121" customHeight="1" spans="1:4">
      <c r="A121" s="2" t="s">
        <v>4</v>
      </c>
      <c r="B121" s="2" t="s">
        <v>124</v>
      </c>
      <c r="C121" s="2" t="str">
        <f>"202201160226"</f>
        <v>202201160226</v>
      </c>
      <c r="D121" s="2">
        <v>61</v>
      </c>
    </row>
    <row r="122" customHeight="1" spans="1:4">
      <c r="A122" s="2" t="s">
        <v>4</v>
      </c>
      <c r="B122" s="2" t="s">
        <v>125</v>
      </c>
      <c r="C122" s="2" t="str">
        <f>"202201160323"</f>
        <v>202201160323</v>
      </c>
      <c r="D122" s="2">
        <v>61</v>
      </c>
    </row>
    <row r="123" customHeight="1" spans="1:4">
      <c r="A123" s="2" t="s">
        <v>4</v>
      </c>
      <c r="B123" s="2" t="s">
        <v>126</v>
      </c>
      <c r="C123" s="2" t="str">
        <f>"202201160403"</f>
        <v>202201160403</v>
      </c>
      <c r="D123" s="2">
        <v>61</v>
      </c>
    </row>
    <row r="124" customHeight="1" spans="1:4">
      <c r="A124" s="2" t="s">
        <v>4</v>
      </c>
      <c r="B124" s="2" t="s">
        <v>127</v>
      </c>
      <c r="C124" s="2" t="str">
        <f>"202201160411"</f>
        <v>202201160411</v>
      </c>
      <c r="D124" s="2">
        <v>61</v>
      </c>
    </row>
    <row r="125" customHeight="1" spans="1:4">
      <c r="A125" s="2" t="s">
        <v>4</v>
      </c>
      <c r="B125" s="2" t="s">
        <v>128</v>
      </c>
      <c r="C125" s="2" t="str">
        <f>"202201160427"</f>
        <v>202201160427</v>
      </c>
      <c r="D125" s="2">
        <v>61</v>
      </c>
    </row>
    <row r="126" customHeight="1" spans="1:4">
      <c r="A126" s="2" t="s">
        <v>4</v>
      </c>
      <c r="B126" s="2" t="s">
        <v>129</v>
      </c>
      <c r="C126" s="2" t="str">
        <f>"202201160505"</f>
        <v>202201160505</v>
      </c>
      <c r="D126" s="2">
        <v>61</v>
      </c>
    </row>
    <row r="127" customHeight="1" spans="1:4">
      <c r="A127" s="2" t="s">
        <v>4</v>
      </c>
      <c r="B127" s="2" t="s">
        <v>130</v>
      </c>
      <c r="C127" s="2" t="str">
        <f>"202201160532"</f>
        <v>202201160532</v>
      </c>
      <c r="D127" s="2">
        <v>61</v>
      </c>
    </row>
    <row r="128" customHeight="1" spans="1:4">
      <c r="A128" s="2" t="s">
        <v>4</v>
      </c>
      <c r="B128" s="2" t="s">
        <v>131</v>
      </c>
      <c r="C128" s="2" t="str">
        <f>"202201160607"</f>
        <v>202201160607</v>
      </c>
      <c r="D128" s="2">
        <v>61</v>
      </c>
    </row>
    <row r="129" customHeight="1" spans="1:4">
      <c r="A129" s="2" t="s">
        <v>4</v>
      </c>
      <c r="B129" s="2" t="s">
        <v>132</v>
      </c>
      <c r="C129" s="2" t="str">
        <f>"202201160716"</f>
        <v>202201160716</v>
      </c>
      <c r="D129" s="2">
        <v>61</v>
      </c>
    </row>
    <row r="130" customHeight="1" spans="1:4">
      <c r="A130" s="2" t="s">
        <v>4</v>
      </c>
      <c r="B130" s="2" t="s">
        <v>133</v>
      </c>
      <c r="C130" s="2" t="str">
        <f>"202201160828"</f>
        <v>202201160828</v>
      </c>
      <c r="D130" s="2">
        <v>61</v>
      </c>
    </row>
    <row r="131" customHeight="1" spans="1:4">
      <c r="A131" s="2" t="s">
        <v>4</v>
      </c>
      <c r="B131" s="2" t="s">
        <v>134</v>
      </c>
      <c r="C131" s="2" t="str">
        <f>"202201160910"</f>
        <v>202201160910</v>
      </c>
      <c r="D131" s="2">
        <v>61</v>
      </c>
    </row>
    <row r="132" customHeight="1" spans="1:4">
      <c r="A132" s="2" t="s">
        <v>4</v>
      </c>
      <c r="B132" s="2" t="s">
        <v>135</v>
      </c>
      <c r="C132" s="2" t="str">
        <f>"202201160916"</f>
        <v>202201160916</v>
      </c>
      <c r="D132" s="2">
        <v>61</v>
      </c>
    </row>
    <row r="133" customHeight="1" spans="1:4">
      <c r="A133" s="2" t="s">
        <v>4</v>
      </c>
      <c r="B133" s="2" t="s">
        <v>136</v>
      </c>
      <c r="C133" s="2" t="str">
        <f>"202201160927"</f>
        <v>202201160927</v>
      </c>
      <c r="D133" s="2">
        <v>61</v>
      </c>
    </row>
    <row r="134" customHeight="1" spans="1:4">
      <c r="A134" s="2" t="s">
        <v>4</v>
      </c>
      <c r="B134" s="2" t="s">
        <v>137</v>
      </c>
      <c r="C134" s="2" t="str">
        <f>"202201161009"</f>
        <v>202201161009</v>
      </c>
      <c r="D134" s="2">
        <v>61</v>
      </c>
    </row>
    <row r="135" customHeight="1" spans="1:4">
      <c r="A135" s="2" t="s">
        <v>4</v>
      </c>
      <c r="B135" s="2" t="s">
        <v>138</v>
      </c>
      <c r="C135" s="2" t="str">
        <f>"202201161027"</f>
        <v>202201161027</v>
      </c>
      <c r="D135" s="2">
        <v>61</v>
      </c>
    </row>
    <row r="136" customHeight="1" spans="1:4">
      <c r="A136" s="2" t="s">
        <v>4</v>
      </c>
      <c r="B136" s="2" t="s">
        <v>139</v>
      </c>
      <c r="C136" s="2" t="str">
        <f>"202201161031"</f>
        <v>202201161031</v>
      </c>
      <c r="D136" s="2">
        <v>61</v>
      </c>
    </row>
    <row r="137" customHeight="1" spans="1:4">
      <c r="A137" s="2" t="s">
        <v>4</v>
      </c>
      <c r="B137" s="2" t="s">
        <v>140</v>
      </c>
      <c r="C137" s="2" t="str">
        <f>"202201161101"</f>
        <v>202201161101</v>
      </c>
      <c r="D137" s="2">
        <v>61</v>
      </c>
    </row>
    <row r="138" customHeight="1" spans="1:4">
      <c r="A138" s="2" t="s">
        <v>4</v>
      </c>
      <c r="B138" s="2" t="s">
        <v>141</v>
      </c>
      <c r="C138" s="2" t="str">
        <f>"202201161208"</f>
        <v>202201161208</v>
      </c>
      <c r="D138" s="2">
        <v>61</v>
      </c>
    </row>
    <row r="139" customHeight="1" spans="1:4">
      <c r="A139" s="2" t="s">
        <v>4</v>
      </c>
      <c r="B139" s="2" t="s">
        <v>142</v>
      </c>
      <c r="C139" s="2" t="str">
        <f>"202201160109"</f>
        <v>202201160109</v>
      </c>
      <c r="D139" s="2">
        <v>62</v>
      </c>
    </row>
    <row r="140" customHeight="1" spans="1:4">
      <c r="A140" s="2" t="s">
        <v>4</v>
      </c>
      <c r="B140" s="2" t="s">
        <v>143</v>
      </c>
      <c r="C140" s="2" t="str">
        <f>"202201160130"</f>
        <v>202201160130</v>
      </c>
      <c r="D140" s="2">
        <v>62</v>
      </c>
    </row>
    <row r="141" customHeight="1" spans="1:4">
      <c r="A141" s="2" t="s">
        <v>4</v>
      </c>
      <c r="B141" s="2" t="s">
        <v>144</v>
      </c>
      <c r="C141" s="2" t="str">
        <f>"202201160210"</f>
        <v>202201160210</v>
      </c>
      <c r="D141" s="2">
        <v>62</v>
      </c>
    </row>
    <row r="142" customHeight="1" spans="1:4">
      <c r="A142" s="2" t="s">
        <v>4</v>
      </c>
      <c r="B142" s="2" t="s">
        <v>145</v>
      </c>
      <c r="C142" s="2" t="str">
        <f>"202201160312"</f>
        <v>202201160312</v>
      </c>
      <c r="D142" s="2">
        <v>62</v>
      </c>
    </row>
    <row r="143" customHeight="1" spans="1:4">
      <c r="A143" s="2" t="s">
        <v>4</v>
      </c>
      <c r="B143" s="2" t="s">
        <v>146</v>
      </c>
      <c r="C143" s="2" t="str">
        <f>"202201160325"</f>
        <v>202201160325</v>
      </c>
      <c r="D143" s="2">
        <v>62</v>
      </c>
    </row>
    <row r="144" customHeight="1" spans="1:4">
      <c r="A144" s="2" t="s">
        <v>4</v>
      </c>
      <c r="B144" s="2" t="s">
        <v>147</v>
      </c>
      <c r="C144" s="2" t="str">
        <f>"202201160530"</f>
        <v>202201160530</v>
      </c>
      <c r="D144" s="2">
        <v>62</v>
      </c>
    </row>
    <row r="145" customHeight="1" spans="1:4">
      <c r="A145" s="2" t="s">
        <v>4</v>
      </c>
      <c r="B145" s="2" t="s">
        <v>148</v>
      </c>
      <c r="C145" s="2" t="str">
        <f>"202201160534"</f>
        <v>202201160534</v>
      </c>
      <c r="D145" s="2">
        <v>62</v>
      </c>
    </row>
    <row r="146" customHeight="1" spans="1:4">
      <c r="A146" s="2" t="s">
        <v>4</v>
      </c>
      <c r="B146" s="2" t="s">
        <v>149</v>
      </c>
      <c r="C146" s="2" t="str">
        <f>"202201160621"</f>
        <v>202201160621</v>
      </c>
      <c r="D146" s="2">
        <v>62</v>
      </c>
    </row>
    <row r="147" customHeight="1" spans="1:4">
      <c r="A147" s="2" t="s">
        <v>4</v>
      </c>
      <c r="B147" s="2" t="s">
        <v>150</v>
      </c>
      <c r="C147" s="2" t="str">
        <f>"202201160637"</f>
        <v>202201160637</v>
      </c>
      <c r="D147" s="2">
        <v>62</v>
      </c>
    </row>
    <row r="148" customHeight="1" spans="1:4">
      <c r="A148" s="2" t="s">
        <v>4</v>
      </c>
      <c r="B148" s="2" t="s">
        <v>151</v>
      </c>
      <c r="C148" s="2" t="str">
        <f>"202201160734"</f>
        <v>202201160734</v>
      </c>
      <c r="D148" s="2">
        <v>62</v>
      </c>
    </row>
    <row r="149" customHeight="1" spans="1:4">
      <c r="A149" s="2" t="s">
        <v>4</v>
      </c>
      <c r="B149" s="2" t="s">
        <v>152</v>
      </c>
      <c r="C149" s="2" t="str">
        <f>"202201160807"</f>
        <v>202201160807</v>
      </c>
      <c r="D149" s="2">
        <v>62</v>
      </c>
    </row>
    <row r="150" customHeight="1" spans="1:4">
      <c r="A150" s="2" t="s">
        <v>4</v>
      </c>
      <c r="B150" s="2" t="s">
        <v>153</v>
      </c>
      <c r="C150" s="2" t="str">
        <f>"202201160809"</f>
        <v>202201160809</v>
      </c>
      <c r="D150" s="2">
        <v>62</v>
      </c>
    </row>
    <row r="151" customHeight="1" spans="1:4">
      <c r="A151" s="2" t="s">
        <v>4</v>
      </c>
      <c r="B151" s="2" t="s">
        <v>154</v>
      </c>
      <c r="C151" s="2" t="str">
        <f>"202201160833"</f>
        <v>202201160833</v>
      </c>
      <c r="D151" s="2">
        <v>62</v>
      </c>
    </row>
    <row r="152" customHeight="1" spans="1:4">
      <c r="A152" s="2" t="s">
        <v>4</v>
      </c>
      <c r="B152" s="2" t="s">
        <v>155</v>
      </c>
      <c r="C152" s="2" t="str">
        <f>"202201161035"</f>
        <v>202201161035</v>
      </c>
      <c r="D152" s="2">
        <v>62</v>
      </c>
    </row>
    <row r="153" customHeight="1" spans="1:4">
      <c r="A153" s="2" t="s">
        <v>4</v>
      </c>
      <c r="B153" s="2" t="s">
        <v>156</v>
      </c>
      <c r="C153" s="2" t="str">
        <f>"202201161211"</f>
        <v>202201161211</v>
      </c>
      <c r="D153" s="2">
        <v>62</v>
      </c>
    </row>
    <row r="154" customHeight="1" spans="1:4">
      <c r="A154" s="2" t="s">
        <v>4</v>
      </c>
      <c r="B154" s="2" t="s">
        <v>157</v>
      </c>
      <c r="C154" s="2" t="str">
        <f>"202201160140"</f>
        <v>202201160140</v>
      </c>
      <c r="D154" s="2">
        <v>63</v>
      </c>
    </row>
    <row r="155" customHeight="1" spans="1:4">
      <c r="A155" s="2" t="s">
        <v>4</v>
      </c>
      <c r="B155" s="2" t="s">
        <v>158</v>
      </c>
      <c r="C155" s="2" t="str">
        <f>"202201160202"</f>
        <v>202201160202</v>
      </c>
      <c r="D155" s="2">
        <v>63</v>
      </c>
    </row>
    <row r="156" customHeight="1" spans="1:4">
      <c r="A156" s="2" t="s">
        <v>4</v>
      </c>
      <c r="B156" s="2" t="s">
        <v>159</v>
      </c>
      <c r="C156" s="2" t="str">
        <f>"202201160214"</f>
        <v>202201160214</v>
      </c>
      <c r="D156" s="2">
        <v>63</v>
      </c>
    </row>
    <row r="157" customHeight="1" spans="1:4">
      <c r="A157" s="2" t="s">
        <v>4</v>
      </c>
      <c r="B157" s="2" t="s">
        <v>160</v>
      </c>
      <c r="C157" s="2" t="str">
        <f>"202201160304"</f>
        <v>202201160304</v>
      </c>
      <c r="D157" s="2">
        <v>63</v>
      </c>
    </row>
    <row r="158" customHeight="1" spans="1:4">
      <c r="A158" s="2" t="s">
        <v>4</v>
      </c>
      <c r="B158" s="2" t="s">
        <v>161</v>
      </c>
      <c r="C158" s="2" t="str">
        <f>"202201160523"</f>
        <v>202201160523</v>
      </c>
      <c r="D158" s="2">
        <v>63</v>
      </c>
    </row>
    <row r="159" customHeight="1" spans="1:4">
      <c r="A159" s="2" t="s">
        <v>4</v>
      </c>
      <c r="B159" s="2" t="s">
        <v>162</v>
      </c>
      <c r="C159" s="2" t="str">
        <f>"202201160620"</f>
        <v>202201160620</v>
      </c>
      <c r="D159" s="2">
        <v>63</v>
      </c>
    </row>
    <row r="160" customHeight="1" spans="1:4">
      <c r="A160" s="2" t="s">
        <v>4</v>
      </c>
      <c r="B160" s="2" t="s">
        <v>163</v>
      </c>
      <c r="C160" s="2" t="str">
        <f>"202201160633"</f>
        <v>202201160633</v>
      </c>
      <c r="D160" s="2">
        <v>63</v>
      </c>
    </row>
    <row r="161" customHeight="1" spans="1:4">
      <c r="A161" s="2" t="s">
        <v>4</v>
      </c>
      <c r="B161" s="2" t="s">
        <v>164</v>
      </c>
      <c r="C161" s="2" t="str">
        <f>"202201160717"</f>
        <v>202201160717</v>
      </c>
      <c r="D161" s="2">
        <v>63</v>
      </c>
    </row>
    <row r="162" customHeight="1" spans="1:4">
      <c r="A162" s="2" t="s">
        <v>4</v>
      </c>
      <c r="B162" s="2" t="s">
        <v>165</v>
      </c>
      <c r="C162" s="2" t="str">
        <f>"202201160738"</f>
        <v>202201160738</v>
      </c>
      <c r="D162" s="2">
        <v>63</v>
      </c>
    </row>
    <row r="163" customHeight="1" spans="1:4">
      <c r="A163" s="2" t="s">
        <v>4</v>
      </c>
      <c r="B163" s="2" t="s">
        <v>166</v>
      </c>
      <c r="C163" s="2" t="str">
        <f>"202201160803"</f>
        <v>202201160803</v>
      </c>
      <c r="D163" s="2">
        <v>63</v>
      </c>
    </row>
    <row r="164" customHeight="1" spans="1:4">
      <c r="A164" s="2" t="s">
        <v>4</v>
      </c>
      <c r="B164" s="2" t="s">
        <v>167</v>
      </c>
      <c r="C164" s="2" t="str">
        <f>"202201160817"</f>
        <v>202201160817</v>
      </c>
      <c r="D164" s="2">
        <v>63</v>
      </c>
    </row>
    <row r="165" customHeight="1" spans="1:4">
      <c r="A165" s="2" t="s">
        <v>4</v>
      </c>
      <c r="B165" s="2" t="s">
        <v>168</v>
      </c>
      <c r="C165" s="2" t="str">
        <f>"202201161116"</f>
        <v>202201161116</v>
      </c>
      <c r="D165" s="2">
        <v>63</v>
      </c>
    </row>
    <row r="166" customHeight="1" spans="1:4">
      <c r="A166" s="2" t="s">
        <v>4</v>
      </c>
      <c r="B166" s="2" t="s">
        <v>169</v>
      </c>
      <c r="C166" s="2" t="str">
        <f>"202201161120"</f>
        <v>202201161120</v>
      </c>
      <c r="D166" s="2">
        <v>63</v>
      </c>
    </row>
    <row r="167" customHeight="1" spans="1:4">
      <c r="A167" s="2" t="s">
        <v>4</v>
      </c>
      <c r="B167" s="2" t="s">
        <v>170</v>
      </c>
      <c r="C167" s="2" t="str">
        <f>"202201161206"</f>
        <v>202201161206</v>
      </c>
      <c r="D167" s="2">
        <v>63</v>
      </c>
    </row>
    <row r="168" customHeight="1" spans="1:4">
      <c r="A168" s="2" t="s">
        <v>4</v>
      </c>
      <c r="B168" s="2" t="s">
        <v>171</v>
      </c>
      <c r="C168" s="2" t="str">
        <f>"202201161209"</f>
        <v>202201161209</v>
      </c>
      <c r="D168" s="2">
        <v>63</v>
      </c>
    </row>
    <row r="169" customHeight="1" spans="1:4">
      <c r="A169" s="2" t="s">
        <v>4</v>
      </c>
      <c r="B169" s="2" t="s">
        <v>172</v>
      </c>
      <c r="C169" s="2" t="str">
        <f>"202201160108"</f>
        <v>202201160108</v>
      </c>
      <c r="D169" s="2">
        <v>64</v>
      </c>
    </row>
    <row r="170" customHeight="1" spans="1:4">
      <c r="A170" s="2" t="s">
        <v>4</v>
      </c>
      <c r="B170" s="2" t="s">
        <v>173</v>
      </c>
      <c r="C170" s="2" t="str">
        <f>"202201160114"</f>
        <v>202201160114</v>
      </c>
      <c r="D170" s="2">
        <v>64</v>
      </c>
    </row>
    <row r="171" customHeight="1" spans="1:4">
      <c r="A171" s="2" t="s">
        <v>4</v>
      </c>
      <c r="B171" s="2" t="s">
        <v>174</v>
      </c>
      <c r="C171" s="2" t="str">
        <f>"202201160201"</f>
        <v>202201160201</v>
      </c>
      <c r="D171" s="2">
        <v>64</v>
      </c>
    </row>
    <row r="172" customHeight="1" spans="1:4">
      <c r="A172" s="2" t="s">
        <v>4</v>
      </c>
      <c r="B172" s="2" t="s">
        <v>175</v>
      </c>
      <c r="C172" s="2" t="str">
        <f>"202201160220"</f>
        <v>202201160220</v>
      </c>
      <c r="D172" s="2">
        <v>64</v>
      </c>
    </row>
    <row r="173" customHeight="1" spans="1:4">
      <c r="A173" s="2" t="s">
        <v>4</v>
      </c>
      <c r="B173" s="2" t="s">
        <v>176</v>
      </c>
      <c r="C173" s="2" t="str">
        <f>"202201160234"</f>
        <v>202201160234</v>
      </c>
      <c r="D173" s="2">
        <v>64</v>
      </c>
    </row>
    <row r="174" customHeight="1" spans="1:4">
      <c r="A174" s="2" t="s">
        <v>4</v>
      </c>
      <c r="B174" s="2" t="s">
        <v>177</v>
      </c>
      <c r="C174" s="2" t="str">
        <f>"202201160237"</f>
        <v>202201160237</v>
      </c>
      <c r="D174" s="2">
        <v>64</v>
      </c>
    </row>
    <row r="175" customHeight="1" spans="1:4">
      <c r="A175" s="2" t="s">
        <v>4</v>
      </c>
      <c r="B175" s="2" t="s">
        <v>178</v>
      </c>
      <c r="C175" s="2" t="str">
        <f>"202201160306"</f>
        <v>202201160306</v>
      </c>
      <c r="D175" s="2">
        <v>64</v>
      </c>
    </row>
    <row r="176" customHeight="1" spans="1:4">
      <c r="A176" s="2" t="s">
        <v>4</v>
      </c>
      <c r="B176" s="2" t="s">
        <v>179</v>
      </c>
      <c r="C176" s="2" t="str">
        <f>"202201160326"</f>
        <v>202201160326</v>
      </c>
      <c r="D176" s="2">
        <v>64</v>
      </c>
    </row>
    <row r="177" customHeight="1" spans="1:4">
      <c r="A177" s="2" t="s">
        <v>4</v>
      </c>
      <c r="B177" s="2" t="s">
        <v>180</v>
      </c>
      <c r="C177" s="2" t="str">
        <f>"202201160333"</f>
        <v>202201160333</v>
      </c>
      <c r="D177" s="2">
        <v>64</v>
      </c>
    </row>
    <row r="178" customHeight="1" spans="1:4">
      <c r="A178" s="2" t="s">
        <v>4</v>
      </c>
      <c r="B178" s="2" t="s">
        <v>181</v>
      </c>
      <c r="C178" s="2" t="str">
        <f>"202201160437"</f>
        <v>202201160437</v>
      </c>
      <c r="D178" s="2">
        <v>64</v>
      </c>
    </row>
    <row r="179" customHeight="1" spans="1:4">
      <c r="A179" s="2" t="s">
        <v>4</v>
      </c>
      <c r="B179" s="2" t="s">
        <v>182</v>
      </c>
      <c r="C179" s="2" t="str">
        <f>"202201160524"</f>
        <v>202201160524</v>
      </c>
      <c r="D179" s="2">
        <v>64</v>
      </c>
    </row>
    <row r="180" customHeight="1" spans="1:4">
      <c r="A180" s="2" t="s">
        <v>4</v>
      </c>
      <c r="B180" s="2" t="s">
        <v>183</v>
      </c>
      <c r="C180" s="2" t="str">
        <f>"202201160537"</f>
        <v>202201160537</v>
      </c>
      <c r="D180" s="2">
        <v>64</v>
      </c>
    </row>
    <row r="181" customHeight="1" spans="1:4">
      <c r="A181" s="2" t="s">
        <v>4</v>
      </c>
      <c r="B181" s="2" t="s">
        <v>184</v>
      </c>
      <c r="C181" s="2" t="str">
        <f>"202201160604"</f>
        <v>202201160604</v>
      </c>
      <c r="D181" s="2">
        <v>64</v>
      </c>
    </row>
    <row r="182" customHeight="1" spans="1:4">
      <c r="A182" s="2" t="s">
        <v>4</v>
      </c>
      <c r="B182" s="2" t="s">
        <v>185</v>
      </c>
      <c r="C182" s="2" t="str">
        <f>"202201160623"</f>
        <v>202201160623</v>
      </c>
      <c r="D182" s="2">
        <v>64</v>
      </c>
    </row>
    <row r="183" customHeight="1" spans="1:4">
      <c r="A183" s="2" t="s">
        <v>4</v>
      </c>
      <c r="B183" s="2" t="s">
        <v>186</v>
      </c>
      <c r="C183" s="2" t="str">
        <f>"202201160708"</f>
        <v>202201160708</v>
      </c>
      <c r="D183" s="2">
        <v>64</v>
      </c>
    </row>
    <row r="184" customHeight="1" spans="1:4">
      <c r="A184" s="2" t="s">
        <v>4</v>
      </c>
      <c r="B184" s="2" t="s">
        <v>187</v>
      </c>
      <c r="C184" s="2" t="str">
        <f>"202201160720"</f>
        <v>202201160720</v>
      </c>
      <c r="D184" s="2">
        <v>64</v>
      </c>
    </row>
    <row r="185" customHeight="1" spans="1:4">
      <c r="A185" s="2" t="s">
        <v>4</v>
      </c>
      <c r="B185" s="2" t="s">
        <v>188</v>
      </c>
      <c r="C185" s="2" t="str">
        <f>"202201160726"</f>
        <v>202201160726</v>
      </c>
      <c r="D185" s="2">
        <v>64</v>
      </c>
    </row>
    <row r="186" customHeight="1" spans="1:4">
      <c r="A186" s="2" t="s">
        <v>4</v>
      </c>
      <c r="B186" s="2" t="s">
        <v>189</v>
      </c>
      <c r="C186" s="2" t="str">
        <f>"202201160736"</f>
        <v>202201160736</v>
      </c>
      <c r="D186" s="2">
        <v>64</v>
      </c>
    </row>
    <row r="187" customHeight="1" spans="1:4">
      <c r="A187" s="2" t="s">
        <v>4</v>
      </c>
      <c r="B187" s="2" t="s">
        <v>190</v>
      </c>
      <c r="C187" s="2" t="str">
        <f>"202201160802"</f>
        <v>202201160802</v>
      </c>
      <c r="D187" s="2">
        <v>64</v>
      </c>
    </row>
    <row r="188" customHeight="1" spans="1:4">
      <c r="A188" s="2" t="s">
        <v>4</v>
      </c>
      <c r="B188" s="2" t="s">
        <v>191</v>
      </c>
      <c r="C188" s="2" t="str">
        <f>"202201160834"</f>
        <v>202201160834</v>
      </c>
      <c r="D188" s="2">
        <v>64</v>
      </c>
    </row>
    <row r="189" customHeight="1" spans="1:4">
      <c r="A189" s="2" t="s">
        <v>4</v>
      </c>
      <c r="B189" s="2" t="s">
        <v>192</v>
      </c>
      <c r="C189" s="2" t="str">
        <f>"202201160901"</f>
        <v>202201160901</v>
      </c>
      <c r="D189" s="2">
        <v>64</v>
      </c>
    </row>
    <row r="190" customHeight="1" spans="1:4">
      <c r="A190" s="2" t="s">
        <v>4</v>
      </c>
      <c r="B190" s="2" t="s">
        <v>193</v>
      </c>
      <c r="C190" s="2" t="str">
        <f>"202201160920"</f>
        <v>202201160920</v>
      </c>
      <c r="D190" s="2">
        <v>64</v>
      </c>
    </row>
    <row r="191" customHeight="1" spans="1:4">
      <c r="A191" s="2" t="s">
        <v>4</v>
      </c>
      <c r="B191" s="2" t="s">
        <v>194</v>
      </c>
      <c r="C191" s="2" t="str">
        <f>"202201160936"</f>
        <v>202201160936</v>
      </c>
      <c r="D191" s="2">
        <v>64</v>
      </c>
    </row>
    <row r="192" customHeight="1" spans="1:4">
      <c r="A192" s="2" t="s">
        <v>4</v>
      </c>
      <c r="B192" s="2" t="s">
        <v>195</v>
      </c>
      <c r="C192" s="2" t="str">
        <f>"202201161030"</f>
        <v>202201161030</v>
      </c>
      <c r="D192" s="2">
        <v>64</v>
      </c>
    </row>
    <row r="193" customHeight="1" spans="1:4">
      <c r="A193" s="2" t="s">
        <v>4</v>
      </c>
      <c r="B193" s="2" t="s">
        <v>196</v>
      </c>
      <c r="C193" s="2" t="str">
        <f>"202201161033"</f>
        <v>202201161033</v>
      </c>
      <c r="D193" s="2">
        <v>64</v>
      </c>
    </row>
    <row r="194" customHeight="1" spans="1:4">
      <c r="A194" s="2" t="s">
        <v>4</v>
      </c>
      <c r="B194" s="2" t="s">
        <v>197</v>
      </c>
      <c r="C194" s="2" t="str">
        <f>"202201161218"</f>
        <v>202201161218</v>
      </c>
      <c r="D194" s="2">
        <v>64</v>
      </c>
    </row>
    <row r="195" customHeight="1" spans="1:4">
      <c r="A195" s="2" t="s">
        <v>4</v>
      </c>
      <c r="B195" s="2" t="s">
        <v>198</v>
      </c>
      <c r="C195" s="2" t="str">
        <f>"202201160129"</f>
        <v>202201160129</v>
      </c>
      <c r="D195" s="2">
        <v>65</v>
      </c>
    </row>
    <row r="196" customHeight="1" spans="1:4">
      <c r="A196" s="2" t="s">
        <v>4</v>
      </c>
      <c r="B196" s="2" t="s">
        <v>199</v>
      </c>
      <c r="C196" s="2" t="str">
        <f>"202201160211"</f>
        <v>202201160211</v>
      </c>
      <c r="D196" s="2">
        <v>65</v>
      </c>
    </row>
    <row r="197" customHeight="1" spans="1:4">
      <c r="A197" s="2" t="s">
        <v>4</v>
      </c>
      <c r="B197" s="2" t="s">
        <v>200</v>
      </c>
      <c r="C197" s="2" t="str">
        <f>"202201160213"</f>
        <v>202201160213</v>
      </c>
      <c r="D197" s="2">
        <v>65</v>
      </c>
    </row>
    <row r="198" customHeight="1" spans="1:4">
      <c r="A198" s="2" t="s">
        <v>4</v>
      </c>
      <c r="B198" s="2" t="s">
        <v>201</v>
      </c>
      <c r="C198" s="2" t="str">
        <f>"202201160219"</f>
        <v>202201160219</v>
      </c>
      <c r="D198" s="2">
        <v>65</v>
      </c>
    </row>
    <row r="199" customHeight="1" spans="1:4">
      <c r="A199" s="2" t="s">
        <v>4</v>
      </c>
      <c r="B199" s="2" t="s">
        <v>202</v>
      </c>
      <c r="C199" s="2" t="str">
        <f>"202201160307"</f>
        <v>202201160307</v>
      </c>
      <c r="D199" s="2">
        <v>65</v>
      </c>
    </row>
    <row r="200" customHeight="1" spans="1:4">
      <c r="A200" s="2" t="s">
        <v>4</v>
      </c>
      <c r="B200" s="2" t="s">
        <v>203</v>
      </c>
      <c r="C200" s="2" t="str">
        <f>"202201160324"</f>
        <v>202201160324</v>
      </c>
      <c r="D200" s="2">
        <v>65</v>
      </c>
    </row>
    <row r="201" customHeight="1" spans="1:4">
      <c r="A201" s="2" t="s">
        <v>4</v>
      </c>
      <c r="B201" s="2" t="s">
        <v>204</v>
      </c>
      <c r="C201" s="2" t="str">
        <f>"202201160436"</f>
        <v>202201160436</v>
      </c>
      <c r="D201" s="2">
        <v>65</v>
      </c>
    </row>
    <row r="202" customHeight="1" spans="1:4">
      <c r="A202" s="2" t="s">
        <v>4</v>
      </c>
      <c r="B202" s="2" t="s">
        <v>205</v>
      </c>
      <c r="C202" s="2" t="str">
        <f>"202201160518"</f>
        <v>202201160518</v>
      </c>
      <c r="D202" s="2">
        <v>65</v>
      </c>
    </row>
    <row r="203" customHeight="1" spans="1:4">
      <c r="A203" s="2" t="s">
        <v>4</v>
      </c>
      <c r="B203" s="2" t="s">
        <v>206</v>
      </c>
      <c r="C203" s="2" t="str">
        <f>"202201160628"</f>
        <v>202201160628</v>
      </c>
      <c r="D203" s="2">
        <v>65</v>
      </c>
    </row>
    <row r="204" customHeight="1" spans="1:4">
      <c r="A204" s="2" t="s">
        <v>4</v>
      </c>
      <c r="B204" s="2" t="s">
        <v>207</v>
      </c>
      <c r="C204" s="2" t="str">
        <f>"202201160631"</f>
        <v>202201160631</v>
      </c>
      <c r="D204" s="2">
        <v>65</v>
      </c>
    </row>
    <row r="205" customHeight="1" spans="1:4">
      <c r="A205" s="2" t="s">
        <v>4</v>
      </c>
      <c r="B205" s="2" t="s">
        <v>208</v>
      </c>
      <c r="C205" s="2" t="str">
        <f>"202201160718"</f>
        <v>202201160718</v>
      </c>
      <c r="D205" s="2">
        <v>65</v>
      </c>
    </row>
    <row r="206" customHeight="1" spans="1:4">
      <c r="A206" s="2" t="s">
        <v>4</v>
      </c>
      <c r="B206" s="2" t="s">
        <v>209</v>
      </c>
      <c r="C206" s="2" t="str">
        <f>"202201160818"</f>
        <v>202201160818</v>
      </c>
      <c r="D206" s="2">
        <v>65</v>
      </c>
    </row>
    <row r="207" customHeight="1" spans="1:4">
      <c r="A207" s="2" t="s">
        <v>4</v>
      </c>
      <c r="B207" s="2" t="s">
        <v>210</v>
      </c>
      <c r="C207" s="2" t="str">
        <f>"202201160912"</f>
        <v>202201160912</v>
      </c>
      <c r="D207" s="2">
        <v>65</v>
      </c>
    </row>
    <row r="208" customHeight="1" spans="1:4">
      <c r="A208" s="2" t="s">
        <v>4</v>
      </c>
      <c r="B208" s="2" t="s">
        <v>211</v>
      </c>
      <c r="C208" s="2" t="str">
        <f>"202201160918"</f>
        <v>202201160918</v>
      </c>
      <c r="D208" s="2">
        <v>65</v>
      </c>
    </row>
    <row r="209" customHeight="1" spans="1:4">
      <c r="A209" s="2" t="s">
        <v>4</v>
      </c>
      <c r="B209" s="2" t="s">
        <v>212</v>
      </c>
      <c r="C209" s="2" t="str">
        <f>"202201161012"</f>
        <v>202201161012</v>
      </c>
      <c r="D209" s="2">
        <v>65</v>
      </c>
    </row>
    <row r="210" customHeight="1" spans="1:4">
      <c r="A210" s="2" t="s">
        <v>4</v>
      </c>
      <c r="B210" s="2" t="s">
        <v>213</v>
      </c>
      <c r="C210" s="2" t="str">
        <f>"202201161040"</f>
        <v>202201161040</v>
      </c>
      <c r="D210" s="2">
        <v>65</v>
      </c>
    </row>
    <row r="211" customHeight="1" spans="1:4">
      <c r="A211" s="2" t="s">
        <v>4</v>
      </c>
      <c r="B211" s="2" t="s">
        <v>214</v>
      </c>
      <c r="C211" s="2" t="str">
        <f>"202201161108"</f>
        <v>202201161108</v>
      </c>
      <c r="D211" s="2">
        <v>65</v>
      </c>
    </row>
    <row r="212" customHeight="1" spans="1:4">
      <c r="A212" s="2" t="s">
        <v>4</v>
      </c>
      <c r="B212" s="2" t="s">
        <v>215</v>
      </c>
      <c r="C212" s="2" t="str">
        <f>"202201161114"</f>
        <v>202201161114</v>
      </c>
      <c r="D212" s="2">
        <v>65</v>
      </c>
    </row>
    <row r="213" customHeight="1" spans="1:4">
      <c r="A213" s="2" t="s">
        <v>4</v>
      </c>
      <c r="B213" s="2" t="s">
        <v>216</v>
      </c>
      <c r="C213" s="2" t="str">
        <f>"202201161121"</f>
        <v>202201161121</v>
      </c>
      <c r="D213" s="2">
        <v>65</v>
      </c>
    </row>
    <row r="214" customHeight="1" spans="1:4">
      <c r="A214" s="2" t="s">
        <v>4</v>
      </c>
      <c r="B214" s="2" t="s">
        <v>217</v>
      </c>
      <c r="C214" s="2" t="str">
        <f>"202201160120"</f>
        <v>202201160120</v>
      </c>
      <c r="D214" s="2">
        <v>66</v>
      </c>
    </row>
    <row r="215" customHeight="1" spans="1:4">
      <c r="A215" s="2" t="s">
        <v>4</v>
      </c>
      <c r="B215" s="2" t="s">
        <v>218</v>
      </c>
      <c r="C215" s="2" t="str">
        <f>"202201160330"</f>
        <v>202201160330</v>
      </c>
      <c r="D215" s="2">
        <v>66</v>
      </c>
    </row>
    <row r="216" customHeight="1" spans="1:4">
      <c r="A216" s="2" t="s">
        <v>4</v>
      </c>
      <c r="B216" s="2" t="s">
        <v>219</v>
      </c>
      <c r="C216" s="2" t="str">
        <f>"202201160335"</f>
        <v>202201160335</v>
      </c>
      <c r="D216" s="2">
        <v>66</v>
      </c>
    </row>
    <row r="217" customHeight="1" spans="1:4">
      <c r="A217" s="2" t="s">
        <v>4</v>
      </c>
      <c r="B217" s="2" t="s">
        <v>220</v>
      </c>
      <c r="C217" s="2" t="str">
        <f>"202201160515"</f>
        <v>202201160515</v>
      </c>
      <c r="D217" s="2">
        <v>66</v>
      </c>
    </row>
    <row r="218" customHeight="1" spans="1:4">
      <c r="A218" s="2" t="s">
        <v>4</v>
      </c>
      <c r="B218" s="2" t="s">
        <v>221</v>
      </c>
      <c r="C218" s="2" t="str">
        <f>"202201160527"</f>
        <v>202201160527</v>
      </c>
      <c r="D218" s="2">
        <v>66</v>
      </c>
    </row>
    <row r="219" customHeight="1" spans="1:4">
      <c r="A219" s="2" t="s">
        <v>4</v>
      </c>
      <c r="B219" s="2" t="s">
        <v>222</v>
      </c>
      <c r="C219" s="2" t="str">
        <f>"202201160928"</f>
        <v>202201160928</v>
      </c>
      <c r="D219" s="2">
        <v>66</v>
      </c>
    </row>
    <row r="220" customHeight="1" spans="1:4">
      <c r="A220" s="2" t="s">
        <v>4</v>
      </c>
      <c r="B220" s="2" t="s">
        <v>223</v>
      </c>
      <c r="C220" s="2" t="str">
        <f>"202201160933"</f>
        <v>202201160933</v>
      </c>
      <c r="D220" s="2">
        <v>66</v>
      </c>
    </row>
    <row r="221" customHeight="1" spans="1:4">
      <c r="A221" s="2" t="s">
        <v>4</v>
      </c>
      <c r="B221" s="2" t="s">
        <v>224</v>
      </c>
      <c r="C221" s="2" t="str">
        <f>"202201161106"</f>
        <v>202201161106</v>
      </c>
      <c r="D221" s="2">
        <v>66</v>
      </c>
    </row>
    <row r="222" customHeight="1" spans="1:4">
      <c r="A222" s="2" t="s">
        <v>4</v>
      </c>
      <c r="B222" s="2" t="s">
        <v>225</v>
      </c>
      <c r="C222" s="2" t="str">
        <f>"202201161112"</f>
        <v>202201161112</v>
      </c>
      <c r="D222" s="2">
        <v>66</v>
      </c>
    </row>
    <row r="223" customHeight="1" spans="1:4">
      <c r="A223" s="2" t="s">
        <v>4</v>
      </c>
      <c r="B223" s="2" t="s">
        <v>226</v>
      </c>
      <c r="C223" s="2" t="str">
        <f>"202201160139"</f>
        <v>202201160139</v>
      </c>
      <c r="D223" s="2">
        <v>67</v>
      </c>
    </row>
    <row r="224" customHeight="1" spans="1:4">
      <c r="A224" s="2" t="s">
        <v>4</v>
      </c>
      <c r="B224" s="2" t="s">
        <v>227</v>
      </c>
      <c r="C224" s="2" t="str">
        <f>"202201160216"</f>
        <v>202201160216</v>
      </c>
      <c r="D224" s="2">
        <v>67</v>
      </c>
    </row>
    <row r="225" customHeight="1" spans="1:4">
      <c r="A225" s="2" t="s">
        <v>4</v>
      </c>
      <c r="B225" s="2" t="s">
        <v>228</v>
      </c>
      <c r="C225" s="2" t="str">
        <f>"202201160415"</f>
        <v>202201160415</v>
      </c>
      <c r="D225" s="2">
        <v>67</v>
      </c>
    </row>
    <row r="226" customHeight="1" spans="1:4">
      <c r="A226" s="2" t="s">
        <v>4</v>
      </c>
      <c r="B226" s="2" t="s">
        <v>229</v>
      </c>
      <c r="C226" s="2" t="str">
        <f>"202201160512"</f>
        <v>202201160512</v>
      </c>
      <c r="D226" s="2">
        <v>67</v>
      </c>
    </row>
    <row r="227" customHeight="1" spans="1:4">
      <c r="A227" s="2" t="s">
        <v>4</v>
      </c>
      <c r="B227" s="2" t="s">
        <v>230</v>
      </c>
      <c r="C227" s="2" t="str">
        <f>"202201160605"</f>
        <v>202201160605</v>
      </c>
      <c r="D227" s="2">
        <v>67</v>
      </c>
    </row>
    <row r="228" customHeight="1" spans="1:4">
      <c r="A228" s="2" t="s">
        <v>4</v>
      </c>
      <c r="B228" s="2" t="s">
        <v>231</v>
      </c>
      <c r="C228" s="2" t="str">
        <f>"202201160701"</f>
        <v>202201160701</v>
      </c>
      <c r="D228" s="2">
        <v>67</v>
      </c>
    </row>
    <row r="229" customHeight="1" spans="1:4">
      <c r="A229" s="2" t="s">
        <v>4</v>
      </c>
      <c r="B229" s="2" t="s">
        <v>232</v>
      </c>
      <c r="C229" s="2" t="str">
        <f>"202201160831"</f>
        <v>202201160831</v>
      </c>
      <c r="D229" s="2">
        <v>67</v>
      </c>
    </row>
    <row r="230" customHeight="1" spans="1:4">
      <c r="A230" s="2" t="s">
        <v>4</v>
      </c>
      <c r="B230" s="2" t="s">
        <v>233</v>
      </c>
      <c r="C230" s="2" t="str">
        <f>"202201160914"</f>
        <v>202201160914</v>
      </c>
      <c r="D230" s="2">
        <v>67</v>
      </c>
    </row>
    <row r="231" customHeight="1" spans="1:4">
      <c r="A231" s="2" t="s">
        <v>4</v>
      </c>
      <c r="B231" s="2" t="s">
        <v>234</v>
      </c>
      <c r="C231" s="2" t="str">
        <f>"202201161207"</f>
        <v>202201161207</v>
      </c>
      <c r="D231" s="2">
        <v>67</v>
      </c>
    </row>
    <row r="232" customHeight="1" spans="1:4">
      <c r="A232" s="2" t="s">
        <v>4</v>
      </c>
      <c r="B232" s="2" t="s">
        <v>235</v>
      </c>
      <c r="C232" s="2" t="str">
        <f>"202201160301"</f>
        <v>202201160301</v>
      </c>
      <c r="D232" s="2">
        <v>68</v>
      </c>
    </row>
    <row r="233" customHeight="1" spans="1:4">
      <c r="A233" s="2" t="s">
        <v>4</v>
      </c>
      <c r="B233" s="2" t="s">
        <v>236</v>
      </c>
      <c r="C233" s="2" t="str">
        <f>"202201160308"</f>
        <v>202201160308</v>
      </c>
      <c r="D233" s="2">
        <v>68</v>
      </c>
    </row>
    <row r="234" customHeight="1" spans="1:4">
      <c r="A234" s="2" t="s">
        <v>4</v>
      </c>
      <c r="B234" s="2" t="s">
        <v>237</v>
      </c>
      <c r="C234" s="2" t="str">
        <f>"202201160417"</f>
        <v>202201160417</v>
      </c>
      <c r="D234" s="2">
        <v>68</v>
      </c>
    </row>
    <row r="235" customHeight="1" spans="1:4">
      <c r="A235" s="2" t="s">
        <v>4</v>
      </c>
      <c r="B235" s="2" t="s">
        <v>238</v>
      </c>
      <c r="C235" s="2" t="str">
        <f>"202201160424"</f>
        <v>202201160424</v>
      </c>
      <c r="D235" s="2">
        <v>68</v>
      </c>
    </row>
    <row r="236" customHeight="1" spans="1:4">
      <c r="A236" s="2" t="s">
        <v>4</v>
      </c>
      <c r="B236" s="2" t="s">
        <v>239</v>
      </c>
      <c r="C236" s="2" t="str">
        <f>"202201160432"</f>
        <v>202201160432</v>
      </c>
      <c r="D236" s="2">
        <v>68</v>
      </c>
    </row>
    <row r="237" customHeight="1" spans="1:4">
      <c r="A237" s="2" t="s">
        <v>4</v>
      </c>
      <c r="B237" s="2" t="s">
        <v>240</v>
      </c>
      <c r="C237" s="2" t="str">
        <f>"202201160504"</f>
        <v>202201160504</v>
      </c>
      <c r="D237" s="2">
        <v>68</v>
      </c>
    </row>
    <row r="238" customHeight="1" spans="1:4">
      <c r="A238" s="2" t="s">
        <v>4</v>
      </c>
      <c r="B238" s="2" t="s">
        <v>241</v>
      </c>
      <c r="C238" s="2" t="str">
        <f>"202201160601"</f>
        <v>202201160601</v>
      </c>
      <c r="D238" s="2">
        <v>68</v>
      </c>
    </row>
    <row r="239" customHeight="1" spans="1:4">
      <c r="A239" s="2" t="s">
        <v>4</v>
      </c>
      <c r="B239" s="2" t="s">
        <v>242</v>
      </c>
      <c r="C239" s="2" t="str">
        <f>"202201160704"</f>
        <v>202201160704</v>
      </c>
      <c r="D239" s="2">
        <v>68</v>
      </c>
    </row>
    <row r="240" customHeight="1" spans="1:4">
      <c r="A240" s="2" t="s">
        <v>4</v>
      </c>
      <c r="B240" s="2" t="s">
        <v>243</v>
      </c>
      <c r="C240" s="2" t="str">
        <f>"202201160801"</f>
        <v>202201160801</v>
      </c>
      <c r="D240" s="2">
        <v>68</v>
      </c>
    </row>
    <row r="241" customHeight="1" spans="1:4">
      <c r="A241" s="2" t="s">
        <v>4</v>
      </c>
      <c r="B241" s="2" t="s">
        <v>244</v>
      </c>
      <c r="C241" s="2" t="str">
        <f>"202201161006"</f>
        <v>202201161006</v>
      </c>
      <c r="D241" s="2">
        <v>68</v>
      </c>
    </row>
    <row r="242" customHeight="1" spans="1:4">
      <c r="A242" s="2" t="s">
        <v>4</v>
      </c>
      <c r="B242" s="2" t="s">
        <v>245</v>
      </c>
      <c r="C242" s="2" t="str">
        <f>"202201161216"</f>
        <v>202201161216</v>
      </c>
      <c r="D242" s="2">
        <v>68</v>
      </c>
    </row>
    <row r="243" customHeight="1" spans="1:4">
      <c r="A243" s="2" t="s">
        <v>4</v>
      </c>
      <c r="B243" s="2" t="s">
        <v>246</v>
      </c>
      <c r="C243" s="2" t="str">
        <f>"202201160125"</f>
        <v>202201160125</v>
      </c>
      <c r="D243" s="2">
        <v>69</v>
      </c>
    </row>
    <row r="244" customHeight="1" spans="1:4">
      <c r="A244" s="2" t="s">
        <v>4</v>
      </c>
      <c r="B244" s="2" t="s">
        <v>247</v>
      </c>
      <c r="C244" s="2" t="str">
        <f>"202201160204"</f>
        <v>202201160204</v>
      </c>
      <c r="D244" s="2">
        <v>69</v>
      </c>
    </row>
    <row r="245" customHeight="1" spans="1:4">
      <c r="A245" s="2" t="s">
        <v>4</v>
      </c>
      <c r="B245" s="2" t="s">
        <v>248</v>
      </c>
      <c r="C245" s="2" t="str">
        <f>"202201160227"</f>
        <v>202201160227</v>
      </c>
      <c r="D245" s="2">
        <v>69</v>
      </c>
    </row>
    <row r="246" customHeight="1" spans="1:4">
      <c r="A246" s="2" t="s">
        <v>4</v>
      </c>
      <c r="B246" s="2" t="s">
        <v>249</v>
      </c>
      <c r="C246" s="2" t="str">
        <f>"202201160232"</f>
        <v>202201160232</v>
      </c>
      <c r="D246" s="2">
        <v>69</v>
      </c>
    </row>
    <row r="247" customHeight="1" spans="1:4">
      <c r="A247" s="2" t="s">
        <v>4</v>
      </c>
      <c r="B247" s="2" t="s">
        <v>250</v>
      </c>
      <c r="C247" s="2" t="str">
        <f>"202201160613"</f>
        <v>202201160613</v>
      </c>
      <c r="D247" s="2">
        <v>69</v>
      </c>
    </row>
    <row r="248" customHeight="1" spans="1:4">
      <c r="A248" s="2" t="s">
        <v>4</v>
      </c>
      <c r="B248" s="2" t="s">
        <v>251</v>
      </c>
      <c r="C248" s="2" t="str">
        <f>"202201160624"</f>
        <v>202201160624</v>
      </c>
      <c r="D248" s="2">
        <v>69</v>
      </c>
    </row>
    <row r="249" customHeight="1" spans="1:4">
      <c r="A249" s="2" t="s">
        <v>4</v>
      </c>
      <c r="B249" s="2" t="s">
        <v>252</v>
      </c>
      <c r="C249" s="2" t="str">
        <f>"202201160808"</f>
        <v>202201160808</v>
      </c>
      <c r="D249" s="2">
        <v>69</v>
      </c>
    </row>
    <row r="250" customHeight="1" spans="1:4">
      <c r="A250" s="2" t="s">
        <v>4</v>
      </c>
      <c r="B250" s="2" t="s">
        <v>253</v>
      </c>
      <c r="C250" s="2" t="str">
        <f>"202201160832"</f>
        <v>202201160832</v>
      </c>
      <c r="D250" s="2">
        <v>69</v>
      </c>
    </row>
    <row r="251" customHeight="1" spans="1:4">
      <c r="A251" s="2" t="s">
        <v>4</v>
      </c>
      <c r="B251" s="2" t="s">
        <v>254</v>
      </c>
      <c r="C251" s="2" t="str">
        <f>"202201160915"</f>
        <v>202201160915</v>
      </c>
      <c r="D251" s="2">
        <v>69</v>
      </c>
    </row>
    <row r="252" customHeight="1" spans="1:4">
      <c r="A252" s="2" t="s">
        <v>4</v>
      </c>
      <c r="B252" s="2" t="s">
        <v>255</v>
      </c>
      <c r="C252" s="2" t="str">
        <f>"202201161212"</f>
        <v>202201161212</v>
      </c>
      <c r="D252" s="2">
        <v>69</v>
      </c>
    </row>
    <row r="253" customHeight="1" spans="1:4">
      <c r="A253" s="2" t="s">
        <v>4</v>
      </c>
      <c r="B253" s="2" t="s">
        <v>256</v>
      </c>
      <c r="C253" s="2" t="str">
        <f>"202201160303"</f>
        <v>202201160303</v>
      </c>
      <c r="D253" s="2">
        <v>70</v>
      </c>
    </row>
    <row r="254" customHeight="1" spans="1:4">
      <c r="A254" s="2" t="s">
        <v>4</v>
      </c>
      <c r="B254" s="2" t="s">
        <v>257</v>
      </c>
      <c r="C254" s="2" t="str">
        <f>"202201160419"</f>
        <v>202201160419</v>
      </c>
      <c r="D254" s="2">
        <v>70</v>
      </c>
    </row>
    <row r="255" customHeight="1" spans="1:4">
      <c r="A255" s="2" t="s">
        <v>4</v>
      </c>
      <c r="B255" s="2" t="s">
        <v>258</v>
      </c>
      <c r="C255" s="2" t="str">
        <f>"202201160540"</f>
        <v>202201160540</v>
      </c>
      <c r="D255" s="2">
        <v>70</v>
      </c>
    </row>
    <row r="256" customHeight="1" spans="1:4">
      <c r="A256" s="2" t="s">
        <v>4</v>
      </c>
      <c r="B256" s="2" t="s">
        <v>259</v>
      </c>
      <c r="C256" s="2" t="str">
        <f>"202201160735"</f>
        <v>202201160735</v>
      </c>
      <c r="D256" s="2">
        <v>70</v>
      </c>
    </row>
    <row r="257" customHeight="1" spans="1:4">
      <c r="A257" s="2" t="s">
        <v>4</v>
      </c>
      <c r="B257" s="2" t="s">
        <v>260</v>
      </c>
      <c r="C257" s="2" t="str">
        <f>"202201160903"</f>
        <v>202201160903</v>
      </c>
      <c r="D257" s="2">
        <v>70</v>
      </c>
    </row>
    <row r="258" customHeight="1" spans="1:4">
      <c r="A258" s="2" t="s">
        <v>4</v>
      </c>
      <c r="B258" s="2" t="s">
        <v>261</v>
      </c>
      <c r="C258" s="2" t="str">
        <f>"202201161119"</f>
        <v>202201161119</v>
      </c>
      <c r="D258" s="2">
        <v>70</v>
      </c>
    </row>
    <row r="259" customHeight="1" spans="1:4">
      <c r="A259" s="2" t="s">
        <v>4</v>
      </c>
      <c r="B259" s="2" t="s">
        <v>262</v>
      </c>
      <c r="C259" s="2" t="str">
        <f>"202201160103"</f>
        <v>202201160103</v>
      </c>
      <c r="D259" s="2">
        <v>71</v>
      </c>
    </row>
    <row r="260" customHeight="1" spans="1:4">
      <c r="A260" s="2" t="s">
        <v>4</v>
      </c>
      <c r="B260" s="2" t="s">
        <v>263</v>
      </c>
      <c r="C260" s="2" t="str">
        <f>"202201160128"</f>
        <v>202201160128</v>
      </c>
      <c r="D260" s="2">
        <v>71</v>
      </c>
    </row>
    <row r="261" customHeight="1" spans="1:4">
      <c r="A261" s="2" t="s">
        <v>4</v>
      </c>
      <c r="B261" s="2" t="s">
        <v>264</v>
      </c>
      <c r="C261" s="2" t="str">
        <f>"202201160313"</f>
        <v>202201160313</v>
      </c>
      <c r="D261" s="2">
        <v>71</v>
      </c>
    </row>
    <row r="262" customHeight="1" spans="1:4">
      <c r="A262" s="2" t="s">
        <v>4</v>
      </c>
      <c r="B262" s="2" t="s">
        <v>265</v>
      </c>
      <c r="C262" s="2" t="str">
        <f>"202201160401"</f>
        <v>202201160401</v>
      </c>
      <c r="D262" s="2">
        <v>71</v>
      </c>
    </row>
    <row r="263" customHeight="1" spans="1:4">
      <c r="A263" s="2" t="s">
        <v>4</v>
      </c>
      <c r="B263" s="2" t="s">
        <v>266</v>
      </c>
      <c r="C263" s="2" t="str">
        <f>"202201160501"</f>
        <v>202201160501</v>
      </c>
      <c r="D263" s="2">
        <v>71</v>
      </c>
    </row>
    <row r="264" customHeight="1" spans="1:4">
      <c r="A264" s="2" t="s">
        <v>4</v>
      </c>
      <c r="B264" s="2" t="s">
        <v>267</v>
      </c>
      <c r="C264" s="2" t="str">
        <f>"202201160619"</f>
        <v>202201160619</v>
      </c>
      <c r="D264" s="2">
        <v>71</v>
      </c>
    </row>
    <row r="265" customHeight="1" spans="1:4">
      <c r="A265" s="2" t="s">
        <v>4</v>
      </c>
      <c r="B265" s="2" t="s">
        <v>268</v>
      </c>
      <c r="C265" s="2" t="str">
        <f>"202201160732"</f>
        <v>202201160732</v>
      </c>
      <c r="D265" s="2">
        <v>71</v>
      </c>
    </row>
    <row r="266" customHeight="1" spans="1:4">
      <c r="A266" s="2" t="s">
        <v>4</v>
      </c>
      <c r="B266" s="2" t="s">
        <v>269</v>
      </c>
      <c r="C266" s="2" t="str">
        <f>"202201160925"</f>
        <v>202201160925</v>
      </c>
      <c r="D266" s="2">
        <v>71</v>
      </c>
    </row>
    <row r="267" customHeight="1" spans="1:4">
      <c r="A267" s="2" t="s">
        <v>4</v>
      </c>
      <c r="B267" s="2" t="s">
        <v>270</v>
      </c>
      <c r="C267" s="2" t="str">
        <f>"202201161025"</f>
        <v>202201161025</v>
      </c>
      <c r="D267" s="2">
        <v>71</v>
      </c>
    </row>
    <row r="268" customHeight="1" spans="1:4">
      <c r="A268" s="2" t="s">
        <v>4</v>
      </c>
      <c r="B268" s="2" t="s">
        <v>271</v>
      </c>
      <c r="C268" s="2" t="str">
        <f>"202201161204"</f>
        <v>202201161204</v>
      </c>
      <c r="D268" s="2">
        <v>71</v>
      </c>
    </row>
    <row r="269" customHeight="1" spans="1:4">
      <c r="A269" s="2" t="s">
        <v>4</v>
      </c>
      <c r="B269" s="2" t="s">
        <v>272</v>
      </c>
      <c r="C269" s="2" t="str">
        <f>"202201161215"</f>
        <v>202201161215</v>
      </c>
      <c r="D269" s="2">
        <v>71</v>
      </c>
    </row>
    <row r="270" customHeight="1" spans="1:4">
      <c r="A270" s="2" t="s">
        <v>4</v>
      </c>
      <c r="B270" s="2" t="s">
        <v>273</v>
      </c>
      <c r="C270" s="2" t="str">
        <f>"202201160439"</f>
        <v>202201160439</v>
      </c>
      <c r="D270" s="2">
        <v>72</v>
      </c>
    </row>
    <row r="271" customHeight="1" spans="1:4">
      <c r="A271" s="2" t="s">
        <v>4</v>
      </c>
      <c r="B271" s="2" t="s">
        <v>274</v>
      </c>
      <c r="C271" s="2" t="str">
        <f>"202201160721"</f>
        <v>202201160721</v>
      </c>
      <c r="D271" s="2">
        <v>72</v>
      </c>
    </row>
    <row r="272" customHeight="1" spans="1:4">
      <c r="A272" s="2" t="s">
        <v>4</v>
      </c>
      <c r="B272" s="2" t="s">
        <v>275</v>
      </c>
      <c r="C272" s="2" t="str">
        <f>"202201160723"</f>
        <v>202201160723</v>
      </c>
      <c r="D272" s="2">
        <v>72</v>
      </c>
    </row>
    <row r="273" customHeight="1" spans="1:4">
      <c r="A273" s="2" t="s">
        <v>4</v>
      </c>
      <c r="B273" s="2" t="s">
        <v>276</v>
      </c>
      <c r="C273" s="2" t="str">
        <f>"202201160826"</f>
        <v>202201160826</v>
      </c>
      <c r="D273" s="2">
        <v>72</v>
      </c>
    </row>
    <row r="274" customHeight="1" spans="1:4">
      <c r="A274" s="2" t="s">
        <v>4</v>
      </c>
      <c r="B274" s="2" t="s">
        <v>277</v>
      </c>
      <c r="C274" s="2" t="str">
        <f>"202201160905"</f>
        <v>202201160905</v>
      </c>
      <c r="D274" s="2">
        <v>72</v>
      </c>
    </row>
    <row r="275" customHeight="1" spans="1:4">
      <c r="A275" s="2" t="s">
        <v>4</v>
      </c>
      <c r="B275" s="2" t="s">
        <v>278</v>
      </c>
      <c r="C275" s="2" t="str">
        <f>"202201161004"</f>
        <v>202201161004</v>
      </c>
      <c r="D275" s="2">
        <v>72</v>
      </c>
    </row>
    <row r="276" customHeight="1" spans="1:4">
      <c r="A276" s="2" t="s">
        <v>4</v>
      </c>
      <c r="B276" s="2" t="s">
        <v>279</v>
      </c>
      <c r="C276" s="2" t="str">
        <f>"202201161016"</f>
        <v>202201161016</v>
      </c>
      <c r="D276" s="2">
        <v>72</v>
      </c>
    </row>
    <row r="277" customHeight="1" spans="1:4">
      <c r="A277" s="2" t="s">
        <v>4</v>
      </c>
      <c r="B277" s="2" t="s">
        <v>280</v>
      </c>
      <c r="C277" s="2" t="str">
        <f>"202201161028"</f>
        <v>202201161028</v>
      </c>
      <c r="D277" s="2">
        <v>72</v>
      </c>
    </row>
    <row r="278" customHeight="1" spans="1:4">
      <c r="A278" s="2" t="s">
        <v>4</v>
      </c>
      <c r="B278" s="2" t="s">
        <v>281</v>
      </c>
      <c r="C278" s="2" t="str">
        <f>"202201161132"</f>
        <v>202201161132</v>
      </c>
      <c r="D278" s="2">
        <v>72</v>
      </c>
    </row>
    <row r="279" customHeight="1" spans="1:4">
      <c r="A279" s="2" t="s">
        <v>4</v>
      </c>
      <c r="B279" s="2" t="s">
        <v>282</v>
      </c>
      <c r="C279" s="2" t="str">
        <f>"202201160101"</f>
        <v>202201160101</v>
      </c>
      <c r="D279" s="2">
        <v>73</v>
      </c>
    </row>
    <row r="280" customHeight="1" spans="1:4">
      <c r="A280" s="2" t="s">
        <v>4</v>
      </c>
      <c r="B280" s="2" t="s">
        <v>283</v>
      </c>
      <c r="C280" s="2" t="str">
        <f>"202201160207"</f>
        <v>202201160207</v>
      </c>
      <c r="D280" s="2">
        <v>73</v>
      </c>
    </row>
    <row r="281" customHeight="1" spans="1:4">
      <c r="A281" s="2" t="s">
        <v>4</v>
      </c>
      <c r="B281" s="2" t="s">
        <v>284</v>
      </c>
      <c r="C281" s="2" t="str">
        <f>"202201160314"</f>
        <v>202201160314</v>
      </c>
      <c r="D281" s="2">
        <v>73</v>
      </c>
    </row>
    <row r="282" customHeight="1" spans="1:4">
      <c r="A282" s="2" t="s">
        <v>4</v>
      </c>
      <c r="B282" s="2" t="s">
        <v>285</v>
      </c>
      <c r="C282" s="2" t="str">
        <f>"202201160410"</f>
        <v>202201160410</v>
      </c>
      <c r="D282" s="2">
        <v>73</v>
      </c>
    </row>
    <row r="283" customHeight="1" spans="1:4">
      <c r="A283" s="2" t="s">
        <v>4</v>
      </c>
      <c r="B283" s="2" t="s">
        <v>286</v>
      </c>
      <c r="C283" s="2" t="str">
        <f>"202201160413"</f>
        <v>202201160413</v>
      </c>
      <c r="D283" s="2">
        <v>73</v>
      </c>
    </row>
    <row r="284" customHeight="1" spans="1:4">
      <c r="A284" s="2" t="s">
        <v>4</v>
      </c>
      <c r="B284" s="2" t="s">
        <v>287</v>
      </c>
      <c r="C284" s="2" t="str">
        <f>"202201160502"</f>
        <v>202201160502</v>
      </c>
      <c r="D284" s="2">
        <v>73</v>
      </c>
    </row>
    <row r="285" customHeight="1" spans="1:4">
      <c r="A285" s="2" t="s">
        <v>4</v>
      </c>
      <c r="B285" s="2" t="s">
        <v>288</v>
      </c>
      <c r="C285" s="2" t="str">
        <f>"202201160638"</f>
        <v>202201160638</v>
      </c>
      <c r="D285" s="2">
        <v>73</v>
      </c>
    </row>
    <row r="286" customHeight="1" spans="1:4">
      <c r="A286" s="2" t="s">
        <v>4</v>
      </c>
      <c r="B286" s="2" t="s">
        <v>289</v>
      </c>
      <c r="C286" s="2" t="str">
        <f>"202201160712"</f>
        <v>202201160712</v>
      </c>
      <c r="D286" s="2">
        <v>73</v>
      </c>
    </row>
    <row r="287" customHeight="1" spans="1:4">
      <c r="A287" s="2" t="s">
        <v>4</v>
      </c>
      <c r="B287" s="2" t="s">
        <v>290</v>
      </c>
      <c r="C287" s="2" t="str">
        <f>"202201160740"</f>
        <v>202201160740</v>
      </c>
      <c r="D287" s="2">
        <v>73</v>
      </c>
    </row>
    <row r="288" customHeight="1" spans="1:4">
      <c r="A288" s="2" t="s">
        <v>4</v>
      </c>
      <c r="B288" s="2" t="s">
        <v>291</v>
      </c>
      <c r="C288" s="2" t="str">
        <f>"202201160821"</f>
        <v>202201160821</v>
      </c>
      <c r="D288" s="2">
        <v>73</v>
      </c>
    </row>
    <row r="289" customHeight="1" spans="1:4">
      <c r="A289" s="2" t="s">
        <v>4</v>
      </c>
      <c r="B289" s="2" t="s">
        <v>292</v>
      </c>
      <c r="C289" s="2" t="str">
        <f>"202201160839"</f>
        <v>202201160839</v>
      </c>
      <c r="D289" s="2">
        <v>73</v>
      </c>
    </row>
    <row r="290" customHeight="1" spans="1:4">
      <c r="A290" s="2" t="s">
        <v>4</v>
      </c>
      <c r="B290" s="2" t="s">
        <v>293</v>
      </c>
      <c r="C290" s="2" t="str">
        <f>"202201160435"</f>
        <v>202201160435</v>
      </c>
      <c r="D290" s="2">
        <v>74</v>
      </c>
    </row>
    <row r="291" customHeight="1" spans="1:4">
      <c r="A291" s="2" t="s">
        <v>4</v>
      </c>
      <c r="B291" s="2" t="s">
        <v>294</v>
      </c>
      <c r="C291" s="2" t="str">
        <f>"202201160715"</f>
        <v>202201160715</v>
      </c>
      <c r="D291" s="2">
        <v>74</v>
      </c>
    </row>
    <row r="292" customHeight="1" spans="1:4">
      <c r="A292" s="2" t="s">
        <v>4</v>
      </c>
      <c r="B292" s="2" t="s">
        <v>295</v>
      </c>
      <c r="C292" s="2" t="str">
        <f>"202201160815"</f>
        <v>202201160815</v>
      </c>
      <c r="D292" s="2">
        <v>74</v>
      </c>
    </row>
    <row r="293" customHeight="1" spans="1:4">
      <c r="A293" s="2" t="s">
        <v>4</v>
      </c>
      <c r="B293" s="2" t="s">
        <v>296</v>
      </c>
      <c r="C293" s="2" t="str">
        <f>"202201161005"</f>
        <v>202201161005</v>
      </c>
      <c r="D293" s="2">
        <v>74</v>
      </c>
    </row>
    <row r="294" customHeight="1" spans="1:4">
      <c r="A294" s="2" t="s">
        <v>4</v>
      </c>
      <c r="B294" s="2" t="s">
        <v>297</v>
      </c>
      <c r="C294" s="2" t="str">
        <f>"202201161023"</f>
        <v>202201161023</v>
      </c>
      <c r="D294" s="2">
        <v>74</v>
      </c>
    </row>
    <row r="295" customHeight="1" spans="1:4">
      <c r="A295" s="2" t="s">
        <v>4</v>
      </c>
      <c r="B295" s="2" t="s">
        <v>298</v>
      </c>
      <c r="C295" s="2" t="str">
        <f>"202201161129"</f>
        <v>202201161129</v>
      </c>
      <c r="D295" s="2">
        <v>74</v>
      </c>
    </row>
    <row r="296" customHeight="1" spans="1:4">
      <c r="A296" s="2" t="s">
        <v>4</v>
      </c>
      <c r="B296" s="2" t="s">
        <v>299</v>
      </c>
      <c r="C296" s="2" t="str">
        <f>"202201161138"</f>
        <v>202201161138</v>
      </c>
      <c r="D296" s="2">
        <v>74</v>
      </c>
    </row>
    <row r="297" customHeight="1" spans="1:4">
      <c r="A297" s="2" t="s">
        <v>4</v>
      </c>
      <c r="B297" s="2" t="s">
        <v>300</v>
      </c>
      <c r="C297" s="2" t="str">
        <f>"202201160118"</f>
        <v>202201160118</v>
      </c>
      <c r="D297" s="2">
        <v>75</v>
      </c>
    </row>
    <row r="298" customHeight="1" spans="1:4">
      <c r="A298" s="2" t="s">
        <v>4</v>
      </c>
      <c r="B298" s="2" t="s">
        <v>301</v>
      </c>
      <c r="C298" s="2" t="str">
        <f>"202201160302"</f>
        <v>202201160302</v>
      </c>
      <c r="D298" s="2">
        <v>75</v>
      </c>
    </row>
    <row r="299" customHeight="1" spans="1:4">
      <c r="A299" s="2" t="s">
        <v>4</v>
      </c>
      <c r="B299" s="2" t="s">
        <v>302</v>
      </c>
      <c r="C299" s="2" t="str">
        <f>"202201160319"</f>
        <v>202201160319</v>
      </c>
      <c r="D299" s="2">
        <v>75</v>
      </c>
    </row>
    <row r="300" customHeight="1" spans="1:4">
      <c r="A300" s="2" t="s">
        <v>4</v>
      </c>
      <c r="B300" s="2" t="s">
        <v>303</v>
      </c>
      <c r="C300" s="2" t="str">
        <f>"202201160331"</f>
        <v>202201160331</v>
      </c>
      <c r="D300" s="2">
        <v>75</v>
      </c>
    </row>
    <row r="301" customHeight="1" spans="1:4">
      <c r="A301" s="2" t="s">
        <v>4</v>
      </c>
      <c r="B301" s="2" t="s">
        <v>304</v>
      </c>
      <c r="C301" s="2" t="str">
        <f>"202201160510"</f>
        <v>202201160510</v>
      </c>
      <c r="D301" s="2">
        <v>75</v>
      </c>
    </row>
    <row r="302" customHeight="1" spans="1:4">
      <c r="A302" s="2" t="s">
        <v>4</v>
      </c>
      <c r="B302" s="2" t="s">
        <v>305</v>
      </c>
      <c r="C302" s="2" t="str">
        <f>"202201160706"</f>
        <v>202201160706</v>
      </c>
      <c r="D302" s="2">
        <v>75</v>
      </c>
    </row>
    <row r="303" customHeight="1" spans="1:4">
      <c r="A303" s="2" t="s">
        <v>4</v>
      </c>
      <c r="B303" s="2" t="s">
        <v>306</v>
      </c>
      <c r="C303" s="2" t="str">
        <f>"202201160727"</f>
        <v>202201160727</v>
      </c>
      <c r="D303" s="2">
        <v>75</v>
      </c>
    </row>
    <row r="304" customHeight="1" spans="1:4">
      <c r="A304" s="2" t="s">
        <v>4</v>
      </c>
      <c r="B304" s="2" t="s">
        <v>307</v>
      </c>
      <c r="C304" s="2" t="str">
        <f>"202201160924"</f>
        <v>202201160924</v>
      </c>
      <c r="D304" s="2">
        <v>75</v>
      </c>
    </row>
    <row r="305" customHeight="1" spans="1:4">
      <c r="A305" s="2" t="s">
        <v>4</v>
      </c>
      <c r="B305" s="2" t="s">
        <v>308</v>
      </c>
      <c r="C305" s="2" t="str">
        <f>"202201161213"</f>
        <v>202201161213</v>
      </c>
      <c r="D305" s="2">
        <v>75</v>
      </c>
    </row>
    <row r="306" customHeight="1" spans="1:4">
      <c r="A306" s="2" t="s">
        <v>4</v>
      </c>
      <c r="B306" s="2" t="s">
        <v>309</v>
      </c>
      <c r="C306" s="2" t="str">
        <f>"202201161015"</f>
        <v>202201161015</v>
      </c>
      <c r="D306" s="2">
        <v>76</v>
      </c>
    </row>
    <row r="307" customHeight="1" spans="1:4">
      <c r="A307" s="2" t="s">
        <v>4</v>
      </c>
      <c r="B307" s="2" t="s">
        <v>310</v>
      </c>
      <c r="C307" s="2" t="str">
        <f>"202201161127"</f>
        <v>202201161127</v>
      </c>
      <c r="D307" s="2">
        <v>76</v>
      </c>
    </row>
    <row r="308" customHeight="1" spans="1:4">
      <c r="A308" s="2" t="s">
        <v>4</v>
      </c>
      <c r="B308" s="2" t="s">
        <v>311</v>
      </c>
      <c r="C308" s="2" t="str">
        <f>"202201160110"</f>
        <v>202201160110</v>
      </c>
      <c r="D308" s="2">
        <v>77</v>
      </c>
    </row>
    <row r="309" customHeight="1" spans="1:4">
      <c r="A309" s="2" t="s">
        <v>4</v>
      </c>
      <c r="B309" s="2" t="s">
        <v>312</v>
      </c>
      <c r="C309" s="2" t="str">
        <f>"202201160122"</f>
        <v>202201160122</v>
      </c>
      <c r="D309" s="2">
        <v>77</v>
      </c>
    </row>
    <row r="310" customHeight="1" spans="1:4">
      <c r="A310" s="2" t="s">
        <v>4</v>
      </c>
      <c r="B310" s="2" t="s">
        <v>70</v>
      </c>
      <c r="C310" s="2" t="str">
        <f>"202201160124"</f>
        <v>202201160124</v>
      </c>
      <c r="D310" s="2">
        <v>77</v>
      </c>
    </row>
    <row r="311" customHeight="1" spans="1:4">
      <c r="A311" s="2" t="s">
        <v>4</v>
      </c>
      <c r="B311" s="2" t="s">
        <v>313</v>
      </c>
      <c r="C311" s="2" t="str">
        <f>"202201160316"</f>
        <v>202201160316</v>
      </c>
      <c r="D311" s="2">
        <v>77</v>
      </c>
    </row>
    <row r="312" customHeight="1" spans="1:4">
      <c r="A312" s="2" t="s">
        <v>4</v>
      </c>
      <c r="B312" s="2" t="s">
        <v>314</v>
      </c>
      <c r="C312" s="2" t="str">
        <f>"202201160327"</f>
        <v>202201160327</v>
      </c>
      <c r="D312" s="2">
        <v>77</v>
      </c>
    </row>
    <row r="313" customHeight="1" spans="1:4">
      <c r="A313" s="2" t="s">
        <v>4</v>
      </c>
      <c r="B313" s="2" t="s">
        <v>315</v>
      </c>
      <c r="C313" s="2" t="str">
        <f>"202201160639"</f>
        <v>202201160639</v>
      </c>
      <c r="D313" s="2">
        <v>77</v>
      </c>
    </row>
    <row r="314" customHeight="1" spans="1:4">
      <c r="A314" s="2" t="s">
        <v>4</v>
      </c>
      <c r="B314" s="2" t="s">
        <v>316</v>
      </c>
      <c r="C314" s="2" t="str">
        <f>"202201160836"</f>
        <v>202201160836</v>
      </c>
      <c r="D314" s="2">
        <v>77</v>
      </c>
    </row>
    <row r="315" customHeight="1" spans="1:4">
      <c r="A315" s="2" t="s">
        <v>4</v>
      </c>
      <c r="B315" s="2" t="s">
        <v>317</v>
      </c>
      <c r="C315" s="2" t="str">
        <f>"202201161039"</f>
        <v>202201161039</v>
      </c>
      <c r="D315" s="2">
        <v>77</v>
      </c>
    </row>
    <row r="316" customHeight="1" spans="1:4">
      <c r="A316" s="2" t="s">
        <v>4</v>
      </c>
      <c r="B316" s="2" t="s">
        <v>318</v>
      </c>
      <c r="C316" s="2" t="str">
        <f>"202201161133"</f>
        <v>202201161133</v>
      </c>
      <c r="D316" s="2">
        <v>77</v>
      </c>
    </row>
    <row r="317" customHeight="1" spans="1:4">
      <c r="A317" s="2" t="s">
        <v>4</v>
      </c>
      <c r="B317" s="2" t="s">
        <v>319</v>
      </c>
      <c r="C317" s="2" t="str">
        <f>"202201160707"</f>
        <v>202201160707</v>
      </c>
      <c r="D317" s="2">
        <v>79</v>
      </c>
    </row>
    <row r="318" customHeight="1" spans="1:4">
      <c r="A318" s="2" t="s">
        <v>4</v>
      </c>
      <c r="B318" s="2" t="s">
        <v>320</v>
      </c>
      <c r="C318" s="2" t="str">
        <f>"202201161109"</f>
        <v>202201161109</v>
      </c>
      <c r="D318" s="2">
        <v>79</v>
      </c>
    </row>
    <row r="319" customHeight="1" spans="1:4">
      <c r="A319" s="2" t="s">
        <v>4</v>
      </c>
      <c r="B319" s="2" t="s">
        <v>321</v>
      </c>
      <c r="C319" s="2" t="str">
        <f>"202201160814"</f>
        <v>202201160814</v>
      </c>
      <c r="D319" s="2">
        <v>81</v>
      </c>
    </row>
    <row r="320" customHeight="1" spans="1:4">
      <c r="A320" s="2" t="s">
        <v>4</v>
      </c>
      <c r="B320" s="2" t="s">
        <v>322</v>
      </c>
      <c r="C320" s="2" t="str">
        <f>"202201160102"</f>
        <v>202201160102</v>
      </c>
      <c r="D320" s="2" t="s">
        <v>323</v>
      </c>
    </row>
    <row r="321" customHeight="1" spans="1:4">
      <c r="A321" s="2" t="s">
        <v>4</v>
      </c>
      <c r="B321" s="2" t="s">
        <v>324</v>
      </c>
      <c r="C321" s="2" t="str">
        <f>"202201160104"</f>
        <v>202201160104</v>
      </c>
      <c r="D321" s="2" t="s">
        <v>323</v>
      </c>
    </row>
    <row r="322" customHeight="1" spans="1:4">
      <c r="A322" s="2" t="s">
        <v>4</v>
      </c>
      <c r="B322" s="2" t="s">
        <v>325</v>
      </c>
      <c r="C322" s="2" t="str">
        <f>"202201160105"</f>
        <v>202201160105</v>
      </c>
      <c r="D322" s="2" t="s">
        <v>323</v>
      </c>
    </row>
    <row r="323" customHeight="1" spans="1:4">
      <c r="A323" s="2" t="s">
        <v>4</v>
      </c>
      <c r="B323" s="2" t="s">
        <v>326</v>
      </c>
      <c r="C323" s="2" t="str">
        <f>"202201160107"</f>
        <v>202201160107</v>
      </c>
      <c r="D323" s="2" t="s">
        <v>323</v>
      </c>
    </row>
    <row r="324" customHeight="1" spans="1:4">
      <c r="A324" s="2" t="s">
        <v>4</v>
      </c>
      <c r="B324" s="2" t="s">
        <v>327</v>
      </c>
      <c r="C324" s="2" t="str">
        <f>"202201160111"</f>
        <v>202201160111</v>
      </c>
      <c r="D324" s="2" t="s">
        <v>323</v>
      </c>
    </row>
    <row r="325" customHeight="1" spans="1:4">
      <c r="A325" s="2" t="s">
        <v>4</v>
      </c>
      <c r="B325" s="2" t="s">
        <v>328</v>
      </c>
      <c r="C325" s="2" t="str">
        <f>"202201160113"</f>
        <v>202201160113</v>
      </c>
      <c r="D325" s="2" t="s">
        <v>323</v>
      </c>
    </row>
    <row r="326" customHeight="1" spans="1:4">
      <c r="A326" s="2" t="s">
        <v>4</v>
      </c>
      <c r="B326" s="2" t="s">
        <v>329</v>
      </c>
      <c r="C326" s="2" t="str">
        <f>"202201160117"</f>
        <v>202201160117</v>
      </c>
      <c r="D326" s="2" t="s">
        <v>323</v>
      </c>
    </row>
    <row r="327" customHeight="1" spans="1:4">
      <c r="A327" s="2" t="s">
        <v>4</v>
      </c>
      <c r="B327" s="2" t="s">
        <v>330</v>
      </c>
      <c r="C327" s="2" t="str">
        <f>"202201160123"</f>
        <v>202201160123</v>
      </c>
      <c r="D327" s="2" t="s">
        <v>323</v>
      </c>
    </row>
    <row r="328" customHeight="1" spans="1:4">
      <c r="A328" s="2" t="s">
        <v>4</v>
      </c>
      <c r="B328" s="2" t="s">
        <v>331</v>
      </c>
      <c r="C328" s="2" t="str">
        <f>"202201160127"</f>
        <v>202201160127</v>
      </c>
      <c r="D328" s="2" t="s">
        <v>323</v>
      </c>
    </row>
    <row r="329" customHeight="1" spans="1:4">
      <c r="A329" s="2" t="s">
        <v>4</v>
      </c>
      <c r="B329" s="2" t="s">
        <v>332</v>
      </c>
      <c r="C329" s="2" t="str">
        <f>"202201160132"</f>
        <v>202201160132</v>
      </c>
      <c r="D329" s="2" t="s">
        <v>323</v>
      </c>
    </row>
    <row r="330" customHeight="1" spans="1:4">
      <c r="A330" s="2" t="s">
        <v>4</v>
      </c>
      <c r="B330" s="2" t="s">
        <v>333</v>
      </c>
      <c r="C330" s="2" t="str">
        <f>"202201160133"</f>
        <v>202201160133</v>
      </c>
      <c r="D330" s="2" t="s">
        <v>323</v>
      </c>
    </row>
    <row r="331" customHeight="1" spans="1:4">
      <c r="A331" s="2" t="s">
        <v>4</v>
      </c>
      <c r="B331" s="2" t="s">
        <v>334</v>
      </c>
      <c r="C331" s="2" t="str">
        <f>"202201160134"</f>
        <v>202201160134</v>
      </c>
      <c r="D331" s="2" t="s">
        <v>323</v>
      </c>
    </row>
    <row r="332" customHeight="1" spans="1:4">
      <c r="A332" s="2" t="s">
        <v>4</v>
      </c>
      <c r="B332" s="2" t="s">
        <v>335</v>
      </c>
      <c r="C332" s="2" t="str">
        <f>"202201160137"</f>
        <v>202201160137</v>
      </c>
      <c r="D332" s="2" t="s">
        <v>323</v>
      </c>
    </row>
    <row r="333" customHeight="1" spans="1:4">
      <c r="A333" s="2" t="s">
        <v>4</v>
      </c>
      <c r="B333" s="2" t="s">
        <v>336</v>
      </c>
      <c r="C333" s="2" t="str">
        <f>"202201160203"</f>
        <v>202201160203</v>
      </c>
      <c r="D333" s="2" t="s">
        <v>323</v>
      </c>
    </row>
    <row r="334" customHeight="1" spans="1:4">
      <c r="A334" s="2" t="s">
        <v>4</v>
      </c>
      <c r="B334" s="2" t="s">
        <v>337</v>
      </c>
      <c r="C334" s="2" t="str">
        <f>"202201160206"</f>
        <v>202201160206</v>
      </c>
      <c r="D334" s="2" t="s">
        <v>323</v>
      </c>
    </row>
    <row r="335" customHeight="1" spans="1:4">
      <c r="A335" s="2" t="s">
        <v>4</v>
      </c>
      <c r="B335" s="2" t="s">
        <v>338</v>
      </c>
      <c r="C335" s="2" t="str">
        <f>"202201160209"</f>
        <v>202201160209</v>
      </c>
      <c r="D335" s="2" t="s">
        <v>323</v>
      </c>
    </row>
    <row r="336" customHeight="1" spans="1:4">
      <c r="A336" s="2" t="s">
        <v>4</v>
      </c>
      <c r="B336" s="2" t="s">
        <v>339</v>
      </c>
      <c r="C336" s="2" t="str">
        <f>"202201160212"</f>
        <v>202201160212</v>
      </c>
      <c r="D336" s="2" t="s">
        <v>323</v>
      </c>
    </row>
    <row r="337" customHeight="1" spans="1:4">
      <c r="A337" s="2" t="s">
        <v>4</v>
      </c>
      <c r="B337" s="2" t="s">
        <v>340</v>
      </c>
      <c r="C337" s="2" t="str">
        <f>"202201160215"</f>
        <v>202201160215</v>
      </c>
      <c r="D337" s="2" t="s">
        <v>323</v>
      </c>
    </row>
    <row r="338" customHeight="1" spans="1:4">
      <c r="A338" s="2" t="s">
        <v>4</v>
      </c>
      <c r="B338" s="2" t="s">
        <v>341</v>
      </c>
      <c r="C338" s="2" t="str">
        <f>"202201160218"</f>
        <v>202201160218</v>
      </c>
      <c r="D338" s="2" t="s">
        <v>323</v>
      </c>
    </row>
    <row r="339" customHeight="1" spans="1:4">
      <c r="A339" s="2" t="s">
        <v>4</v>
      </c>
      <c r="B339" s="2" t="s">
        <v>342</v>
      </c>
      <c r="C339" s="2" t="str">
        <f>"202201160224"</f>
        <v>202201160224</v>
      </c>
      <c r="D339" s="2" t="s">
        <v>323</v>
      </c>
    </row>
    <row r="340" customHeight="1" spans="1:4">
      <c r="A340" s="2" t="s">
        <v>4</v>
      </c>
      <c r="B340" s="2" t="s">
        <v>343</v>
      </c>
      <c r="C340" s="2" t="str">
        <f>"202201160230"</f>
        <v>202201160230</v>
      </c>
      <c r="D340" s="2" t="s">
        <v>323</v>
      </c>
    </row>
    <row r="341" customHeight="1" spans="1:4">
      <c r="A341" s="2" t="s">
        <v>4</v>
      </c>
      <c r="B341" s="2" t="s">
        <v>344</v>
      </c>
      <c r="C341" s="2" t="str">
        <f>"202201160233"</f>
        <v>202201160233</v>
      </c>
      <c r="D341" s="2" t="s">
        <v>323</v>
      </c>
    </row>
    <row r="342" customHeight="1" spans="1:4">
      <c r="A342" s="2" t="s">
        <v>4</v>
      </c>
      <c r="B342" s="2" t="s">
        <v>345</v>
      </c>
      <c r="C342" s="2" t="str">
        <f>"202201160236"</f>
        <v>202201160236</v>
      </c>
      <c r="D342" s="2" t="s">
        <v>323</v>
      </c>
    </row>
    <row r="343" customHeight="1" spans="1:4">
      <c r="A343" s="2" t="s">
        <v>4</v>
      </c>
      <c r="B343" s="2" t="s">
        <v>346</v>
      </c>
      <c r="C343" s="2" t="str">
        <f>"202201160238"</f>
        <v>202201160238</v>
      </c>
      <c r="D343" s="2" t="s">
        <v>323</v>
      </c>
    </row>
    <row r="344" customHeight="1" spans="1:4">
      <c r="A344" s="2" t="s">
        <v>4</v>
      </c>
      <c r="B344" s="2" t="s">
        <v>347</v>
      </c>
      <c r="C344" s="2" t="str">
        <f>"202201160240"</f>
        <v>202201160240</v>
      </c>
      <c r="D344" s="2" t="s">
        <v>323</v>
      </c>
    </row>
    <row r="345" customHeight="1" spans="1:4">
      <c r="A345" s="2" t="s">
        <v>4</v>
      </c>
      <c r="B345" s="2" t="s">
        <v>348</v>
      </c>
      <c r="C345" s="2" t="str">
        <f>"202201160309"</f>
        <v>202201160309</v>
      </c>
      <c r="D345" s="2" t="s">
        <v>323</v>
      </c>
    </row>
    <row r="346" customHeight="1" spans="1:4">
      <c r="A346" s="2" t="s">
        <v>4</v>
      </c>
      <c r="B346" s="2" t="s">
        <v>349</v>
      </c>
      <c r="C346" s="2" t="str">
        <f>"202201160311"</f>
        <v>202201160311</v>
      </c>
      <c r="D346" s="2" t="s">
        <v>323</v>
      </c>
    </row>
    <row r="347" customHeight="1" spans="1:4">
      <c r="A347" s="2" t="s">
        <v>4</v>
      </c>
      <c r="B347" s="2" t="s">
        <v>350</v>
      </c>
      <c r="C347" s="2" t="str">
        <f>"202201160318"</f>
        <v>202201160318</v>
      </c>
      <c r="D347" s="2" t="s">
        <v>323</v>
      </c>
    </row>
    <row r="348" customHeight="1" spans="1:4">
      <c r="A348" s="2" t="s">
        <v>4</v>
      </c>
      <c r="B348" s="2" t="s">
        <v>351</v>
      </c>
      <c r="C348" s="2" t="str">
        <f>"202201160321"</f>
        <v>202201160321</v>
      </c>
      <c r="D348" s="2" t="s">
        <v>323</v>
      </c>
    </row>
    <row r="349" customHeight="1" spans="1:4">
      <c r="A349" s="2" t="s">
        <v>4</v>
      </c>
      <c r="B349" s="2" t="s">
        <v>352</v>
      </c>
      <c r="C349" s="2" t="str">
        <f>"202201160322"</f>
        <v>202201160322</v>
      </c>
      <c r="D349" s="2" t="s">
        <v>323</v>
      </c>
    </row>
    <row r="350" customHeight="1" spans="1:4">
      <c r="A350" s="2" t="s">
        <v>4</v>
      </c>
      <c r="B350" s="2" t="s">
        <v>353</v>
      </c>
      <c r="C350" s="2" t="str">
        <f>"202201160328"</f>
        <v>202201160328</v>
      </c>
      <c r="D350" s="2" t="s">
        <v>323</v>
      </c>
    </row>
    <row r="351" customHeight="1" spans="1:4">
      <c r="A351" s="2" t="s">
        <v>4</v>
      </c>
      <c r="B351" s="2" t="s">
        <v>354</v>
      </c>
      <c r="C351" s="2" t="str">
        <f>"202201160337"</f>
        <v>202201160337</v>
      </c>
      <c r="D351" s="2" t="s">
        <v>323</v>
      </c>
    </row>
    <row r="352" customHeight="1" spans="1:4">
      <c r="A352" s="2" t="s">
        <v>4</v>
      </c>
      <c r="B352" s="2" t="s">
        <v>355</v>
      </c>
      <c r="C352" s="2" t="str">
        <f>"202201160338"</f>
        <v>202201160338</v>
      </c>
      <c r="D352" s="2" t="s">
        <v>323</v>
      </c>
    </row>
    <row r="353" customHeight="1" spans="1:4">
      <c r="A353" s="2" t="s">
        <v>4</v>
      </c>
      <c r="B353" s="2" t="s">
        <v>356</v>
      </c>
      <c r="C353" s="2" t="str">
        <f>"202201160402"</f>
        <v>202201160402</v>
      </c>
      <c r="D353" s="2" t="s">
        <v>323</v>
      </c>
    </row>
    <row r="354" customHeight="1" spans="1:4">
      <c r="A354" s="2" t="s">
        <v>4</v>
      </c>
      <c r="B354" s="2" t="s">
        <v>357</v>
      </c>
      <c r="C354" s="2" t="str">
        <f>"202201160404"</f>
        <v>202201160404</v>
      </c>
      <c r="D354" s="2" t="s">
        <v>323</v>
      </c>
    </row>
    <row r="355" customHeight="1" spans="1:4">
      <c r="A355" s="2" t="s">
        <v>4</v>
      </c>
      <c r="B355" s="2" t="s">
        <v>358</v>
      </c>
      <c r="C355" s="2" t="str">
        <f>"202201160405"</f>
        <v>202201160405</v>
      </c>
      <c r="D355" s="2" t="s">
        <v>323</v>
      </c>
    </row>
    <row r="356" customHeight="1" spans="1:4">
      <c r="A356" s="2" t="s">
        <v>4</v>
      </c>
      <c r="B356" s="2" t="s">
        <v>359</v>
      </c>
      <c r="C356" s="2" t="str">
        <f>"202201160406"</f>
        <v>202201160406</v>
      </c>
      <c r="D356" s="2" t="s">
        <v>323</v>
      </c>
    </row>
    <row r="357" customHeight="1" spans="1:4">
      <c r="A357" s="2" t="s">
        <v>4</v>
      </c>
      <c r="B357" s="2" t="s">
        <v>360</v>
      </c>
      <c r="C357" s="2" t="str">
        <f>"202201160407"</f>
        <v>202201160407</v>
      </c>
      <c r="D357" s="2" t="s">
        <v>323</v>
      </c>
    </row>
    <row r="358" customHeight="1" spans="1:4">
      <c r="A358" s="2" t="s">
        <v>4</v>
      </c>
      <c r="B358" s="2" t="s">
        <v>361</v>
      </c>
      <c r="C358" s="2" t="str">
        <f>"202201160408"</f>
        <v>202201160408</v>
      </c>
      <c r="D358" s="2" t="s">
        <v>323</v>
      </c>
    </row>
    <row r="359" customHeight="1" spans="1:4">
      <c r="A359" s="2" t="s">
        <v>4</v>
      </c>
      <c r="B359" s="2" t="s">
        <v>362</v>
      </c>
      <c r="C359" s="2" t="str">
        <f>"202201160409"</f>
        <v>202201160409</v>
      </c>
      <c r="D359" s="2" t="s">
        <v>323</v>
      </c>
    </row>
    <row r="360" customHeight="1" spans="1:4">
      <c r="A360" s="2" t="s">
        <v>4</v>
      </c>
      <c r="B360" s="2" t="s">
        <v>363</v>
      </c>
      <c r="C360" s="2" t="str">
        <f>"202201160421"</f>
        <v>202201160421</v>
      </c>
      <c r="D360" s="2" t="s">
        <v>323</v>
      </c>
    </row>
    <row r="361" customHeight="1" spans="1:4">
      <c r="A361" s="2" t="s">
        <v>4</v>
      </c>
      <c r="B361" s="2" t="s">
        <v>364</v>
      </c>
      <c r="C361" s="2" t="str">
        <f>"202201160423"</f>
        <v>202201160423</v>
      </c>
      <c r="D361" s="2" t="s">
        <v>323</v>
      </c>
    </row>
    <row r="362" customHeight="1" spans="1:4">
      <c r="A362" s="2" t="s">
        <v>4</v>
      </c>
      <c r="B362" s="2" t="s">
        <v>365</v>
      </c>
      <c r="C362" s="2" t="str">
        <f>"202201160428"</f>
        <v>202201160428</v>
      </c>
      <c r="D362" s="2" t="s">
        <v>323</v>
      </c>
    </row>
    <row r="363" customHeight="1" spans="1:4">
      <c r="A363" s="2" t="s">
        <v>4</v>
      </c>
      <c r="B363" s="2" t="s">
        <v>366</v>
      </c>
      <c r="C363" s="2" t="str">
        <f>"202201160429"</f>
        <v>202201160429</v>
      </c>
      <c r="D363" s="2" t="s">
        <v>323</v>
      </c>
    </row>
    <row r="364" customHeight="1" spans="1:4">
      <c r="A364" s="2" t="s">
        <v>4</v>
      </c>
      <c r="B364" s="2" t="s">
        <v>367</v>
      </c>
      <c r="C364" s="2" t="str">
        <f>"202201160430"</f>
        <v>202201160430</v>
      </c>
      <c r="D364" s="2" t="s">
        <v>323</v>
      </c>
    </row>
    <row r="365" customHeight="1" spans="1:4">
      <c r="A365" s="2" t="s">
        <v>4</v>
      </c>
      <c r="B365" s="2" t="s">
        <v>368</v>
      </c>
      <c r="C365" s="2" t="str">
        <f>"202201160431"</f>
        <v>202201160431</v>
      </c>
      <c r="D365" s="2" t="s">
        <v>323</v>
      </c>
    </row>
    <row r="366" customHeight="1" spans="1:4">
      <c r="A366" s="2" t="s">
        <v>4</v>
      </c>
      <c r="B366" s="2" t="s">
        <v>369</v>
      </c>
      <c r="C366" s="2" t="str">
        <f>"202201160434"</f>
        <v>202201160434</v>
      </c>
      <c r="D366" s="2" t="s">
        <v>323</v>
      </c>
    </row>
    <row r="367" customHeight="1" spans="1:4">
      <c r="A367" s="2" t="s">
        <v>4</v>
      </c>
      <c r="B367" s="2" t="s">
        <v>370</v>
      </c>
      <c r="C367" s="2" t="str">
        <f>"202201160503"</f>
        <v>202201160503</v>
      </c>
      <c r="D367" s="2" t="s">
        <v>323</v>
      </c>
    </row>
    <row r="368" customHeight="1" spans="1:4">
      <c r="A368" s="2" t="s">
        <v>4</v>
      </c>
      <c r="B368" s="2" t="s">
        <v>371</v>
      </c>
      <c r="C368" s="2" t="str">
        <f>"202201160508"</f>
        <v>202201160508</v>
      </c>
      <c r="D368" s="2" t="s">
        <v>323</v>
      </c>
    </row>
    <row r="369" customHeight="1" spans="1:4">
      <c r="A369" s="2" t="s">
        <v>4</v>
      </c>
      <c r="B369" s="2" t="s">
        <v>372</v>
      </c>
      <c r="C369" s="2" t="str">
        <f>"202201160509"</f>
        <v>202201160509</v>
      </c>
      <c r="D369" s="2" t="s">
        <v>323</v>
      </c>
    </row>
    <row r="370" customHeight="1" spans="1:4">
      <c r="A370" s="2" t="s">
        <v>4</v>
      </c>
      <c r="B370" s="2" t="s">
        <v>373</v>
      </c>
      <c r="C370" s="2" t="str">
        <f>"202201160511"</f>
        <v>202201160511</v>
      </c>
      <c r="D370" s="2" t="s">
        <v>323</v>
      </c>
    </row>
    <row r="371" customHeight="1" spans="1:4">
      <c r="A371" s="2" t="s">
        <v>4</v>
      </c>
      <c r="B371" s="2" t="s">
        <v>374</v>
      </c>
      <c r="C371" s="2" t="str">
        <f>"202201160513"</f>
        <v>202201160513</v>
      </c>
      <c r="D371" s="2" t="s">
        <v>323</v>
      </c>
    </row>
    <row r="372" customHeight="1" spans="1:4">
      <c r="A372" s="2" t="s">
        <v>4</v>
      </c>
      <c r="B372" s="2" t="s">
        <v>375</v>
      </c>
      <c r="C372" s="2" t="str">
        <f>"202201160514"</f>
        <v>202201160514</v>
      </c>
      <c r="D372" s="2" t="s">
        <v>323</v>
      </c>
    </row>
    <row r="373" customHeight="1" spans="1:4">
      <c r="A373" s="2" t="s">
        <v>4</v>
      </c>
      <c r="B373" s="2" t="s">
        <v>376</v>
      </c>
      <c r="C373" s="2" t="str">
        <f>"202201160519"</f>
        <v>202201160519</v>
      </c>
      <c r="D373" s="2" t="s">
        <v>323</v>
      </c>
    </row>
    <row r="374" customHeight="1" spans="1:4">
      <c r="A374" s="2" t="s">
        <v>4</v>
      </c>
      <c r="B374" s="2" t="s">
        <v>377</v>
      </c>
      <c r="C374" s="2" t="str">
        <f>"202201160521"</f>
        <v>202201160521</v>
      </c>
      <c r="D374" s="2" t="s">
        <v>323</v>
      </c>
    </row>
    <row r="375" customHeight="1" spans="1:4">
      <c r="A375" s="2" t="s">
        <v>4</v>
      </c>
      <c r="B375" s="2" t="s">
        <v>378</v>
      </c>
      <c r="C375" s="2" t="str">
        <f>"202201160522"</f>
        <v>202201160522</v>
      </c>
      <c r="D375" s="2" t="s">
        <v>323</v>
      </c>
    </row>
    <row r="376" customHeight="1" spans="1:4">
      <c r="A376" s="2" t="s">
        <v>4</v>
      </c>
      <c r="B376" s="2" t="s">
        <v>379</v>
      </c>
      <c r="C376" s="2" t="str">
        <f>"202201160526"</f>
        <v>202201160526</v>
      </c>
      <c r="D376" s="2" t="s">
        <v>323</v>
      </c>
    </row>
    <row r="377" customHeight="1" spans="1:4">
      <c r="A377" s="2" t="s">
        <v>4</v>
      </c>
      <c r="B377" s="2" t="s">
        <v>291</v>
      </c>
      <c r="C377" s="2" t="str">
        <f>"202201160528"</f>
        <v>202201160528</v>
      </c>
      <c r="D377" s="2" t="s">
        <v>323</v>
      </c>
    </row>
    <row r="378" customHeight="1" spans="1:4">
      <c r="A378" s="2" t="s">
        <v>4</v>
      </c>
      <c r="B378" s="2" t="s">
        <v>380</v>
      </c>
      <c r="C378" s="2" t="str">
        <f>"202201160529"</f>
        <v>202201160529</v>
      </c>
      <c r="D378" s="2" t="s">
        <v>323</v>
      </c>
    </row>
    <row r="379" customHeight="1" spans="1:4">
      <c r="A379" s="2" t="s">
        <v>4</v>
      </c>
      <c r="B379" s="2" t="s">
        <v>381</v>
      </c>
      <c r="C379" s="2" t="str">
        <f>"202201160531"</f>
        <v>202201160531</v>
      </c>
      <c r="D379" s="2" t="s">
        <v>323</v>
      </c>
    </row>
    <row r="380" customHeight="1" spans="1:4">
      <c r="A380" s="2" t="s">
        <v>4</v>
      </c>
      <c r="B380" s="2" t="s">
        <v>382</v>
      </c>
      <c r="C380" s="2" t="str">
        <f>"202201160536"</f>
        <v>202201160536</v>
      </c>
      <c r="D380" s="2" t="s">
        <v>323</v>
      </c>
    </row>
    <row r="381" customHeight="1" spans="1:4">
      <c r="A381" s="2" t="s">
        <v>4</v>
      </c>
      <c r="B381" s="2" t="s">
        <v>383</v>
      </c>
      <c r="C381" s="2" t="str">
        <f>"202201160538"</f>
        <v>202201160538</v>
      </c>
      <c r="D381" s="2" t="s">
        <v>323</v>
      </c>
    </row>
    <row r="382" customHeight="1" spans="1:4">
      <c r="A382" s="2" t="s">
        <v>4</v>
      </c>
      <c r="B382" s="2" t="s">
        <v>384</v>
      </c>
      <c r="C382" s="2" t="str">
        <f>"202201160603"</f>
        <v>202201160603</v>
      </c>
      <c r="D382" s="2" t="s">
        <v>323</v>
      </c>
    </row>
    <row r="383" customHeight="1" spans="1:4">
      <c r="A383" s="2" t="s">
        <v>4</v>
      </c>
      <c r="B383" s="2" t="s">
        <v>385</v>
      </c>
      <c r="C383" s="2" t="str">
        <f>"202201160606"</f>
        <v>202201160606</v>
      </c>
      <c r="D383" s="2" t="s">
        <v>323</v>
      </c>
    </row>
    <row r="384" customHeight="1" spans="1:4">
      <c r="A384" s="2" t="s">
        <v>4</v>
      </c>
      <c r="B384" s="2" t="s">
        <v>386</v>
      </c>
      <c r="C384" s="2" t="str">
        <f>"202201160608"</f>
        <v>202201160608</v>
      </c>
      <c r="D384" s="2" t="s">
        <v>323</v>
      </c>
    </row>
    <row r="385" customHeight="1" spans="1:4">
      <c r="A385" s="2" t="s">
        <v>4</v>
      </c>
      <c r="B385" s="2" t="s">
        <v>387</v>
      </c>
      <c r="C385" s="2" t="str">
        <f>"202201160609"</f>
        <v>202201160609</v>
      </c>
      <c r="D385" s="2" t="s">
        <v>323</v>
      </c>
    </row>
    <row r="386" customHeight="1" spans="1:4">
      <c r="A386" s="2" t="s">
        <v>4</v>
      </c>
      <c r="B386" s="2" t="s">
        <v>388</v>
      </c>
      <c r="C386" s="2" t="str">
        <f>"202201160610"</f>
        <v>202201160610</v>
      </c>
      <c r="D386" s="2" t="s">
        <v>323</v>
      </c>
    </row>
    <row r="387" customHeight="1" spans="1:4">
      <c r="A387" s="2" t="s">
        <v>4</v>
      </c>
      <c r="B387" s="2" t="s">
        <v>389</v>
      </c>
      <c r="C387" s="2" t="str">
        <f>"202201160611"</f>
        <v>202201160611</v>
      </c>
      <c r="D387" s="2" t="s">
        <v>323</v>
      </c>
    </row>
    <row r="388" customHeight="1" spans="1:4">
      <c r="A388" s="2" t="s">
        <v>4</v>
      </c>
      <c r="B388" s="2" t="s">
        <v>390</v>
      </c>
      <c r="C388" s="2" t="str">
        <f>"202201160612"</f>
        <v>202201160612</v>
      </c>
      <c r="D388" s="2" t="s">
        <v>323</v>
      </c>
    </row>
    <row r="389" customHeight="1" spans="1:4">
      <c r="A389" s="2" t="s">
        <v>4</v>
      </c>
      <c r="B389" s="2" t="s">
        <v>391</v>
      </c>
      <c r="C389" s="2" t="str">
        <f>"202201160614"</f>
        <v>202201160614</v>
      </c>
      <c r="D389" s="2" t="s">
        <v>323</v>
      </c>
    </row>
    <row r="390" customHeight="1" spans="1:4">
      <c r="A390" s="2" t="s">
        <v>4</v>
      </c>
      <c r="B390" s="2" t="s">
        <v>392</v>
      </c>
      <c r="C390" s="2" t="str">
        <f>"202201160618"</f>
        <v>202201160618</v>
      </c>
      <c r="D390" s="2" t="s">
        <v>323</v>
      </c>
    </row>
    <row r="391" customHeight="1" spans="1:4">
      <c r="A391" s="2" t="s">
        <v>4</v>
      </c>
      <c r="B391" s="2" t="s">
        <v>393</v>
      </c>
      <c r="C391" s="2" t="str">
        <f>"202201160625"</f>
        <v>202201160625</v>
      </c>
      <c r="D391" s="2" t="s">
        <v>323</v>
      </c>
    </row>
    <row r="392" customHeight="1" spans="1:4">
      <c r="A392" s="2" t="s">
        <v>4</v>
      </c>
      <c r="B392" s="2" t="s">
        <v>394</v>
      </c>
      <c r="C392" s="2" t="str">
        <f>"202201160626"</f>
        <v>202201160626</v>
      </c>
      <c r="D392" s="2" t="s">
        <v>323</v>
      </c>
    </row>
    <row r="393" customHeight="1" spans="1:4">
      <c r="A393" s="2" t="s">
        <v>4</v>
      </c>
      <c r="B393" s="2" t="s">
        <v>395</v>
      </c>
      <c r="C393" s="2" t="str">
        <f>"202201160627"</f>
        <v>202201160627</v>
      </c>
      <c r="D393" s="2" t="s">
        <v>323</v>
      </c>
    </row>
    <row r="394" customHeight="1" spans="1:4">
      <c r="A394" s="2" t="s">
        <v>4</v>
      </c>
      <c r="B394" s="2" t="s">
        <v>396</v>
      </c>
      <c r="C394" s="2" t="str">
        <f>"202201160629"</f>
        <v>202201160629</v>
      </c>
      <c r="D394" s="2" t="s">
        <v>323</v>
      </c>
    </row>
    <row r="395" customHeight="1" spans="1:4">
      <c r="A395" s="2" t="s">
        <v>4</v>
      </c>
      <c r="B395" s="2" t="s">
        <v>397</v>
      </c>
      <c r="C395" s="2" t="str">
        <f>"202201160634"</f>
        <v>202201160634</v>
      </c>
      <c r="D395" s="2" t="s">
        <v>323</v>
      </c>
    </row>
    <row r="396" customHeight="1" spans="1:4">
      <c r="A396" s="2" t="s">
        <v>4</v>
      </c>
      <c r="B396" s="2" t="s">
        <v>398</v>
      </c>
      <c r="C396" s="2" t="str">
        <f>"202201160635"</f>
        <v>202201160635</v>
      </c>
      <c r="D396" s="2" t="s">
        <v>323</v>
      </c>
    </row>
    <row r="397" customHeight="1" spans="1:4">
      <c r="A397" s="2" t="s">
        <v>4</v>
      </c>
      <c r="B397" s="2" t="s">
        <v>399</v>
      </c>
      <c r="C397" s="2" t="str">
        <f>"202201160636"</f>
        <v>202201160636</v>
      </c>
      <c r="D397" s="2" t="s">
        <v>323</v>
      </c>
    </row>
    <row r="398" customHeight="1" spans="1:4">
      <c r="A398" s="2" t="s">
        <v>4</v>
      </c>
      <c r="B398" s="2" t="s">
        <v>400</v>
      </c>
      <c r="C398" s="2" t="str">
        <f>"202201160640"</f>
        <v>202201160640</v>
      </c>
      <c r="D398" s="2" t="s">
        <v>323</v>
      </c>
    </row>
    <row r="399" customHeight="1" spans="1:4">
      <c r="A399" s="2" t="s">
        <v>4</v>
      </c>
      <c r="B399" s="2" t="s">
        <v>401</v>
      </c>
      <c r="C399" s="2" t="str">
        <f>"202201160702"</f>
        <v>202201160702</v>
      </c>
      <c r="D399" s="2" t="s">
        <v>323</v>
      </c>
    </row>
    <row r="400" customHeight="1" spans="1:4">
      <c r="A400" s="2" t="s">
        <v>4</v>
      </c>
      <c r="B400" s="2" t="s">
        <v>402</v>
      </c>
      <c r="C400" s="2" t="str">
        <f>"202201160703"</f>
        <v>202201160703</v>
      </c>
      <c r="D400" s="2" t="s">
        <v>323</v>
      </c>
    </row>
    <row r="401" customHeight="1" spans="1:4">
      <c r="A401" s="2" t="s">
        <v>4</v>
      </c>
      <c r="B401" s="2" t="s">
        <v>403</v>
      </c>
      <c r="C401" s="2" t="str">
        <f>"202201160705"</f>
        <v>202201160705</v>
      </c>
      <c r="D401" s="2" t="s">
        <v>323</v>
      </c>
    </row>
    <row r="402" customHeight="1" spans="1:4">
      <c r="A402" s="2" t="s">
        <v>4</v>
      </c>
      <c r="B402" s="2" t="s">
        <v>404</v>
      </c>
      <c r="C402" s="2" t="str">
        <f>"202201160711"</f>
        <v>202201160711</v>
      </c>
      <c r="D402" s="2" t="s">
        <v>323</v>
      </c>
    </row>
    <row r="403" customHeight="1" spans="1:4">
      <c r="A403" s="2" t="s">
        <v>4</v>
      </c>
      <c r="B403" s="2" t="s">
        <v>405</v>
      </c>
      <c r="C403" s="2" t="str">
        <f>"202201160719"</f>
        <v>202201160719</v>
      </c>
      <c r="D403" s="2" t="s">
        <v>323</v>
      </c>
    </row>
    <row r="404" customHeight="1" spans="1:4">
      <c r="A404" s="2" t="s">
        <v>4</v>
      </c>
      <c r="B404" s="2" t="s">
        <v>406</v>
      </c>
      <c r="C404" s="2" t="str">
        <f>"202201160728"</f>
        <v>202201160728</v>
      </c>
      <c r="D404" s="2" t="s">
        <v>323</v>
      </c>
    </row>
    <row r="405" customHeight="1" spans="1:4">
      <c r="A405" s="2" t="s">
        <v>4</v>
      </c>
      <c r="B405" s="2" t="s">
        <v>407</v>
      </c>
      <c r="C405" s="2" t="str">
        <f>"202201160729"</f>
        <v>202201160729</v>
      </c>
      <c r="D405" s="2" t="s">
        <v>323</v>
      </c>
    </row>
    <row r="406" customHeight="1" spans="1:4">
      <c r="A406" s="2" t="s">
        <v>4</v>
      </c>
      <c r="B406" s="2" t="s">
        <v>408</v>
      </c>
      <c r="C406" s="2" t="str">
        <f>"202201160731"</f>
        <v>202201160731</v>
      </c>
      <c r="D406" s="2" t="s">
        <v>323</v>
      </c>
    </row>
    <row r="407" customHeight="1" spans="1:4">
      <c r="A407" s="2" t="s">
        <v>4</v>
      </c>
      <c r="B407" s="2" t="s">
        <v>409</v>
      </c>
      <c r="C407" s="2" t="str">
        <f>"202201160733"</f>
        <v>202201160733</v>
      </c>
      <c r="D407" s="2" t="s">
        <v>323</v>
      </c>
    </row>
    <row r="408" customHeight="1" spans="1:4">
      <c r="A408" s="2" t="s">
        <v>4</v>
      </c>
      <c r="B408" s="2" t="s">
        <v>410</v>
      </c>
      <c r="C408" s="2" t="str">
        <f>"202201160739"</f>
        <v>202201160739</v>
      </c>
      <c r="D408" s="2" t="s">
        <v>323</v>
      </c>
    </row>
    <row r="409" customHeight="1" spans="1:4">
      <c r="A409" s="2" t="s">
        <v>4</v>
      </c>
      <c r="B409" s="2" t="s">
        <v>411</v>
      </c>
      <c r="C409" s="2" t="str">
        <f>"202201160804"</f>
        <v>202201160804</v>
      </c>
      <c r="D409" s="2" t="s">
        <v>323</v>
      </c>
    </row>
    <row r="410" customHeight="1" spans="1:4">
      <c r="A410" s="2" t="s">
        <v>4</v>
      </c>
      <c r="B410" s="2" t="s">
        <v>412</v>
      </c>
      <c r="C410" s="2" t="str">
        <f>"202201160806"</f>
        <v>202201160806</v>
      </c>
      <c r="D410" s="2" t="s">
        <v>323</v>
      </c>
    </row>
    <row r="411" customHeight="1" spans="1:4">
      <c r="A411" s="2" t="s">
        <v>4</v>
      </c>
      <c r="B411" s="2" t="s">
        <v>413</v>
      </c>
      <c r="C411" s="2" t="str">
        <f>"202201160811"</f>
        <v>202201160811</v>
      </c>
      <c r="D411" s="2" t="s">
        <v>323</v>
      </c>
    </row>
    <row r="412" customHeight="1" spans="1:4">
      <c r="A412" s="2" t="s">
        <v>4</v>
      </c>
      <c r="B412" s="2" t="s">
        <v>414</v>
      </c>
      <c r="C412" s="2" t="str">
        <f>"202201160813"</f>
        <v>202201160813</v>
      </c>
      <c r="D412" s="2" t="s">
        <v>323</v>
      </c>
    </row>
    <row r="413" customHeight="1" spans="1:4">
      <c r="A413" s="2" t="s">
        <v>4</v>
      </c>
      <c r="B413" s="2" t="s">
        <v>415</v>
      </c>
      <c r="C413" s="2" t="str">
        <f>"202201160837"</f>
        <v>202201160837</v>
      </c>
      <c r="D413" s="2" t="s">
        <v>323</v>
      </c>
    </row>
    <row r="414" customHeight="1" spans="1:4">
      <c r="A414" s="2" t="s">
        <v>4</v>
      </c>
      <c r="B414" s="2" t="s">
        <v>416</v>
      </c>
      <c r="C414" s="2" t="str">
        <f>"202201160904"</f>
        <v>202201160904</v>
      </c>
      <c r="D414" s="2" t="s">
        <v>323</v>
      </c>
    </row>
    <row r="415" customHeight="1" spans="1:4">
      <c r="A415" s="2" t="s">
        <v>4</v>
      </c>
      <c r="B415" s="2" t="s">
        <v>417</v>
      </c>
      <c r="C415" s="2" t="str">
        <f>"202201160906"</f>
        <v>202201160906</v>
      </c>
      <c r="D415" s="2" t="s">
        <v>323</v>
      </c>
    </row>
    <row r="416" customHeight="1" spans="1:4">
      <c r="A416" s="2" t="s">
        <v>4</v>
      </c>
      <c r="B416" s="2" t="s">
        <v>418</v>
      </c>
      <c r="C416" s="2" t="str">
        <f>"202201160907"</f>
        <v>202201160907</v>
      </c>
      <c r="D416" s="2" t="s">
        <v>323</v>
      </c>
    </row>
    <row r="417" customHeight="1" spans="1:4">
      <c r="A417" s="2" t="s">
        <v>4</v>
      </c>
      <c r="B417" s="2" t="s">
        <v>419</v>
      </c>
      <c r="C417" s="2" t="str">
        <f>"202201160909"</f>
        <v>202201160909</v>
      </c>
      <c r="D417" s="2" t="s">
        <v>323</v>
      </c>
    </row>
    <row r="418" customHeight="1" spans="1:4">
      <c r="A418" s="2" t="s">
        <v>4</v>
      </c>
      <c r="B418" s="2" t="s">
        <v>420</v>
      </c>
      <c r="C418" s="2" t="str">
        <f>"202201160919"</f>
        <v>202201160919</v>
      </c>
      <c r="D418" s="2" t="s">
        <v>323</v>
      </c>
    </row>
    <row r="419" customHeight="1" spans="1:4">
      <c r="A419" s="2" t="s">
        <v>4</v>
      </c>
      <c r="B419" s="2" t="s">
        <v>421</v>
      </c>
      <c r="C419" s="2" t="str">
        <f>"202201160923"</f>
        <v>202201160923</v>
      </c>
      <c r="D419" s="2" t="s">
        <v>323</v>
      </c>
    </row>
    <row r="420" customHeight="1" spans="1:4">
      <c r="A420" s="2" t="s">
        <v>4</v>
      </c>
      <c r="B420" s="2" t="s">
        <v>422</v>
      </c>
      <c r="C420" s="2" t="str">
        <f>"202201160930"</f>
        <v>202201160930</v>
      </c>
      <c r="D420" s="2" t="s">
        <v>323</v>
      </c>
    </row>
    <row r="421" customHeight="1" spans="1:4">
      <c r="A421" s="2" t="s">
        <v>4</v>
      </c>
      <c r="B421" s="2" t="s">
        <v>423</v>
      </c>
      <c r="C421" s="2" t="str">
        <f>"202201160931"</f>
        <v>202201160931</v>
      </c>
      <c r="D421" s="2" t="s">
        <v>323</v>
      </c>
    </row>
    <row r="422" customHeight="1" spans="1:4">
      <c r="A422" s="2" t="s">
        <v>4</v>
      </c>
      <c r="B422" s="2" t="s">
        <v>424</v>
      </c>
      <c r="C422" s="2" t="str">
        <f>"202201160934"</f>
        <v>202201160934</v>
      </c>
      <c r="D422" s="2" t="s">
        <v>323</v>
      </c>
    </row>
    <row r="423" customHeight="1" spans="1:4">
      <c r="A423" s="2" t="s">
        <v>4</v>
      </c>
      <c r="B423" s="2" t="s">
        <v>425</v>
      </c>
      <c r="C423" s="2" t="str">
        <f>"202201160937"</f>
        <v>202201160937</v>
      </c>
      <c r="D423" s="2" t="s">
        <v>323</v>
      </c>
    </row>
    <row r="424" customHeight="1" spans="1:4">
      <c r="A424" s="2" t="s">
        <v>4</v>
      </c>
      <c r="B424" s="2" t="s">
        <v>426</v>
      </c>
      <c r="C424" s="2" t="str">
        <f>"202201161001"</f>
        <v>202201161001</v>
      </c>
      <c r="D424" s="2" t="s">
        <v>323</v>
      </c>
    </row>
    <row r="425" customHeight="1" spans="1:4">
      <c r="A425" s="2" t="s">
        <v>4</v>
      </c>
      <c r="B425" s="2" t="s">
        <v>427</v>
      </c>
      <c r="C425" s="2" t="str">
        <f>"202201161003"</f>
        <v>202201161003</v>
      </c>
      <c r="D425" s="2" t="s">
        <v>323</v>
      </c>
    </row>
    <row r="426" customHeight="1" spans="1:4">
      <c r="A426" s="2" t="s">
        <v>4</v>
      </c>
      <c r="B426" s="2" t="s">
        <v>428</v>
      </c>
      <c r="C426" s="2" t="str">
        <f>"202201161007"</f>
        <v>202201161007</v>
      </c>
      <c r="D426" s="2" t="s">
        <v>323</v>
      </c>
    </row>
    <row r="427" customHeight="1" spans="1:4">
      <c r="A427" s="2" t="s">
        <v>4</v>
      </c>
      <c r="B427" s="2" t="s">
        <v>429</v>
      </c>
      <c r="C427" s="2" t="str">
        <f>"202201161010"</f>
        <v>202201161010</v>
      </c>
      <c r="D427" s="2" t="s">
        <v>323</v>
      </c>
    </row>
    <row r="428" customHeight="1" spans="1:4">
      <c r="A428" s="2" t="s">
        <v>4</v>
      </c>
      <c r="B428" s="2" t="s">
        <v>430</v>
      </c>
      <c r="C428" s="2" t="str">
        <f>"202201161011"</f>
        <v>202201161011</v>
      </c>
      <c r="D428" s="2" t="s">
        <v>323</v>
      </c>
    </row>
    <row r="429" customHeight="1" spans="1:4">
      <c r="A429" s="2" t="s">
        <v>4</v>
      </c>
      <c r="B429" s="2" t="s">
        <v>431</v>
      </c>
      <c r="C429" s="2" t="str">
        <f>"202201161013"</f>
        <v>202201161013</v>
      </c>
      <c r="D429" s="2" t="s">
        <v>323</v>
      </c>
    </row>
    <row r="430" customHeight="1" spans="1:4">
      <c r="A430" s="2" t="s">
        <v>4</v>
      </c>
      <c r="B430" s="2" t="s">
        <v>432</v>
      </c>
      <c r="C430" s="2" t="str">
        <f>"202201161014"</f>
        <v>202201161014</v>
      </c>
      <c r="D430" s="2" t="s">
        <v>323</v>
      </c>
    </row>
    <row r="431" customHeight="1" spans="1:4">
      <c r="A431" s="2" t="s">
        <v>4</v>
      </c>
      <c r="B431" s="2" t="s">
        <v>433</v>
      </c>
      <c r="C431" s="2" t="str">
        <f>"202201161019"</f>
        <v>202201161019</v>
      </c>
      <c r="D431" s="2" t="s">
        <v>323</v>
      </c>
    </row>
    <row r="432" customHeight="1" spans="1:4">
      <c r="A432" s="2" t="s">
        <v>4</v>
      </c>
      <c r="B432" s="2" t="s">
        <v>434</v>
      </c>
      <c r="C432" s="2" t="str">
        <f>"202201161020"</f>
        <v>202201161020</v>
      </c>
      <c r="D432" s="2" t="s">
        <v>323</v>
      </c>
    </row>
    <row r="433" customHeight="1" spans="1:4">
      <c r="A433" s="2" t="s">
        <v>4</v>
      </c>
      <c r="B433" s="2" t="s">
        <v>435</v>
      </c>
      <c r="C433" s="2" t="str">
        <f>"202201161021"</f>
        <v>202201161021</v>
      </c>
      <c r="D433" s="2" t="s">
        <v>323</v>
      </c>
    </row>
    <row r="434" customHeight="1" spans="1:4">
      <c r="A434" s="2" t="s">
        <v>4</v>
      </c>
      <c r="B434" s="2" t="s">
        <v>436</v>
      </c>
      <c r="C434" s="2" t="str">
        <f>"202201161022"</f>
        <v>202201161022</v>
      </c>
      <c r="D434" s="2" t="s">
        <v>323</v>
      </c>
    </row>
    <row r="435" customHeight="1" spans="1:4">
      <c r="A435" s="2" t="s">
        <v>4</v>
      </c>
      <c r="B435" s="2" t="s">
        <v>437</v>
      </c>
      <c r="C435" s="2" t="str">
        <f>"202201161026"</f>
        <v>202201161026</v>
      </c>
      <c r="D435" s="2" t="s">
        <v>323</v>
      </c>
    </row>
    <row r="436" customHeight="1" spans="1:4">
      <c r="A436" s="2" t="s">
        <v>4</v>
      </c>
      <c r="B436" s="2" t="s">
        <v>438</v>
      </c>
      <c r="C436" s="2" t="str">
        <f>"202201161032"</f>
        <v>202201161032</v>
      </c>
      <c r="D436" s="2" t="s">
        <v>323</v>
      </c>
    </row>
    <row r="437" customHeight="1" spans="1:4">
      <c r="A437" s="2" t="s">
        <v>4</v>
      </c>
      <c r="B437" s="2" t="s">
        <v>439</v>
      </c>
      <c r="C437" s="2" t="str">
        <f>"202201161034"</f>
        <v>202201161034</v>
      </c>
      <c r="D437" s="2" t="s">
        <v>323</v>
      </c>
    </row>
    <row r="438" customHeight="1" spans="1:4">
      <c r="A438" s="2" t="s">
        <v>4</v>
      </c>
      <c r="B438" s="2" t="s">
        <v>440</v>
      </c>
      <c r="C438" s="2" t="str">
        <f>"202201161037"</f>
        <v>202201161037</v>
      </c>
      <c r="D438" s="2" t="s">
        <v>323</v>
      </c>
    </row>
    <row r="439" customHeight="1" spans="1:4">
      <c r="A439" s="2" t="s">
        <v>4</v>
      </c>
      <c r="B439" s="2" t="s">
        <v>441</v>
      </c>
      <c r="C439" s="2" t="str">
        <f>"202201161104"</f>
        <v>202201161104</v>
      </c>
      <c r="D439" s="2" t="s">
        <v>323</v>
      </c>
    </row>
    <row r="440" customHeight="1" spans="1:4">
      <c r="A440" s="2" t="s">
        <v>4</v>
      </c>
      <c r="B440" s="2" t="s">
        <v>442</v>
      </c>
      <c r="C440" s="2" t="str">
        <f>"202201161111"</f>
        <v>202201161111</v>
      </c>
      <c r="D440" s="2" t="s">
        <v>323</v>
      </c>
    </row>
    <row r="441" customHeight="1" spans="1:4">
      <c r="A441" s="2" t="s">
        <v>4</v>
      </c>
      <c r="B441" s="2" t="s">
        <v>443</v>
      </c>
      <c r="C441" s="2" t="str">
        <f>"202201161113"</f>
        <v>202201161113</v>
      </c>
      <c r="D441" s="2" t="s">
        <v>323</v>
      </c>
    </row>
    <row r="442" customHeight="1" spans="1:4">
      <c r="A442" s="2" t="s">
        <v>4</v>
      </c>
      <c r="B442" s="2" t="s">
        <v>444</v>
      </c>
      <c r="C442" s="2" t="str">
        <f>"202201161115"</f>
        <v>202201161115</v>
      </c>
      <c r="D442" s="2" t="s">
        <v>323</v>
      </c>
    </row>
    <row r="443" customHeight="1" spans="1:4">
      <c r="A443" s="2" t="s">
        <v>4</v>
      </c>
      <c r="B443" s="2" t="s">
        <v>445</v>
      </c>
      <c r="C443" s="2" t="str">
        <f>"202201161117"</f>
        <v>202201161117</v>
      </c>
      <c r="D443" s="2" t="s">
        <v>323</v>
      </c>
    </row>
    <row r="444" customHeight="1" spans="1:4">
      <c r="A444" s="2" t="s">
        <v>4</v>
      </c>
      <c r="B444" s="2" t="s">
        <v>446</v>
      </c>
      <c r="C444" s="2" t="str">
        <f>"202201161123"</f>
        <v>202201161123</v>
      </c>
      <c r="D444" s="2" t="s">
        <v>323</v>
      </c>
    </row>
    <row r="445" customHeight="1" spans="1:4">
      <c r="A445" s="2" t="s">
        <v>4</v>
      </c>
      <c r="B445" s="2" t="s">
        <v>447</v>
      </c>
      <c r="C445" s="2" t="str">
        <f>"202201161124"</f>
        <v>202201161124</v>
      </c>
      <c r="D445" s="2" t="s">
        <v>323</v>
      </c>
    </row>
    <row r="446" customHeight="1" spans="1:4">
      <c r="A446" s="2" t="s">
        <v>4</v>
      </c>
      <c r="B446" s="2" t="s">
        <v>448</v>
      </c>
      <c r="C446" s="2" t="str">
        <f>"202201161126"</f>
        <v>202201161126</v>
      </c>
      <c r="D446" s="2" t="s">
        <v>323</v>
      </c>
    </row>
    <row r="447" customHeight="1" spans="1:4">
      <c r="A447" s="2" t="s">
        <v>4</v>
      </c>
      <c r="B447" s="2" t="s">
        <v>449</v>
      </c>
      <c r="C447" s="2" t="str">
        <f>"202201161130"</f>
        <v>202201161130</v>
      </c>
      <c r="D447" s="2" t="s">
        <v>323</v>
      </c>
    </row>
    <row r="448" customHeight="1" spans="1:4">
      <c r="A448" s="2" t="s">
        <v>4</v>
      </c>
      <c r="B448" s="2" t="s">
        <v>450</v>
      </c>
      <c r="C448" s="2" t="str">
        <f>"202201161131"</f>
        <v>202201161131</v>
      </c>
      <c r="D448" s="2" t="s">
        <v>323</v>
      </c>
    </row>
    <row r="449" customHeight="1" spans="1:4">
      <c r="A449" s="2" t="s">
        <v>4</v>
      </c>
      <c r="B449" s="2" t="s">
        <v>451</v>
      </c>
      <c r="C449" s="2" t="str">
        <f>"202201161134"</f>
        <v>202201161134</v>
      </c>
      <c r="D449" s="2" t="s">
        <v>323</v>
      </c>
    </row>
    <row r="450" customHeight="1" spans="1:4">
      <c r="A450" s="2" t="s">
        <v>4</v>
      </c>
      <c r="B450" s="2" t="s">
        <v>452</v>
      </c>
      <c r="C450" s="2" t="str">
        <f>"202201161135"</f>
        <v>202201161135</v>
      </c>
      <c r="D450" s="2" t="s">
        <v>323</v>
      </c>
    </row>
    <row r="451" customHeight="1" spans="1:4">
      <c r="A451" s="2" t="s">
        <v>4</v>
      </c>
      <c r="B451" s="2" t="s">
        <v>453</v>
      </c>
      <c r="C451" s="2" t="str">
        <f>"202201161139"</f>
        <v>202201161139</v>
      </c>
      <c r="D451" s="2" t="s">
        <v>323</v>
      </c>
    </row>
    <row r="452" customHeight="1" spans="1:4">
      <c r="A452" s="2" t="s">
        <v>4</v>
      </c>
      <c r="B452" s="2" t="s">
        <v>454</v>
      </c>
      <c r="C452" s="2" t="str">
        <f>"202201161140"</f>
        <v>202201161140</v>
      </c>
      <c r="D452" s="2" t="s">
        <v>323</v>
      </c>
    </row>
    <row r="453" customHeight="1" spans="1:4">
      <c r="A453" s="2" t="s">
        <v>4</v>
      </c>
      <c r="B453" s="2" t="s">
        <v>455</v>
      </c>
      <c r="C453" s="2" t="str">
        <f>"202201161201"</f>
        <v>202201161201</v>
      </c>
      <c r="D453" s="2" t="s">
        <v>323</v>
      </c>
    </row>
    <row r="454" customHeight="1" spans="1:4">
      <c r="A454" s="2" t="s">
        <v>4</v>
      </c>
      <c r="B454" s="2" t="s">
        <v>456</v>
      </c>
      <c r="C454" s="2" t="str">
        <f>"202201161202"</f>
        <v>202201161202</v>
      </c>
      <c r="D454" s="2" t="s">
        <v>323</v>
      </c>
    </row>
    <row r="455" customHeight="1" spans="1:4">
      <c r="A455" s="2" t="s">
        <v>4</v>
      </c>
      <c r="B455" s="2" t="s">
        <v>457</v>
      </c>
      <c r="C455" s="2" t="str">
        <f>"202201161203"</f>
        <v>202201161203</v>
      </c>
      <c r="D455" s="2" t="s">
        <v>323</v>
      </c>
    </row>
    <row r="456" customHeight="1" spans="1:4">
      <c r="A456" s="2" t="s">
        <v>4</v>
      </c>
      <c r="B456" s="2" t="s">
        <v>458</v>
      </c>
      <c r="C456" s="2" t="str">
        <f>"202201161205"</f>
        <v>202201161205</v>
      </c>
      <c r="D456" s="2" t="s">
        <v>323</v>
      </c>
    </row>
    <row r="457" customHeight="1" spans="1:4">
      <c r="A457" s="2" t="s">
        <v>4</v>
      </c>
      <c r="B457" s="2" t="s">
        <v>459</v>
      </c>
      <c r="C457" s="2" t="str">
        <f>"202201161210"</f>
        <v>202201161210</v>
      </c>
      <c r="D457" s="2" t="s">
        <v>323</v>
      </c>
    </row>
    <row r="458" customHeight="1" spans="1:4">
      <c r="A458" s="2" t="s">
        <v>4</v>
      </c>
      <c r="B458" s="2" t="s">
        <v>460</v>
      </c>
      <c r="C458" s="2" t="str">
        <f>"202201161214"</f>
        <v>202201161214</v>
      </c>
      <c r="D458" s="2" t="s">
        <v>323</v>
      </c>
    </row>
    <row r="459" customHeight="1" spans="1:4">
      <c r="A459" s="2" t="s">
        <v>4</v>
      </c>
      <c r="B459" s="2" t="s">
        <v>461</v>
      </c>
      <c r="C459" s="2" t="str">
        <f>"202201161217"</f>
        <v>202201161217</v>
      </c>
      <c r="D459" s="2" t="s">
        <v>323</v>
      </c>
    </row>
    <row r="460" customHeight="1" spans="1:4">
      <c r="A460" s="2" t="s">
        <v>462</v>
      </c>
      <c r="B460" s="2" t="s">
        <v>463</v>
      </c>
      <c r="C460" s="2" t="s">
        <v>464</v>
      </c>
      <c r="D460" s="2">
        <v>45</v>
      </c>
    </row>
    <row r="461" customHeight="1" spans="1:4">
      <c r="A461" s="2" t="s">
        <v>462</v>
      </c>
      <c r="B461" s="2" t="s">
        <v>465</v>
      </c>
      <c r="C461" s="2" t="s">
        <v>466</v>
      </c>
      <c r="D461" s="2">
        <v>47</v>
      </c>
    </row>
    <row r="462" customHeight="1" spans="1:4">
      <c r="A462" s="2" t="s">
        <v>462</v>
      </c>
      <c r="B462" s="2" t="s">
        <v>467</v>
      </c>
      <c r="C462" s="2" t="s">
        <v>468</v>
      </c>
      <c r="D462" s="3">
        <v>47</v>
      </c>
    </row>
    <row r="463" customHeight="1" spans="1:4">
      <c r="A463" s="2" t="s">
        <v>462</v>
      </c>
      <c r="B463" s="2" t="s">
        <v>469</v>
      </c>
      <c r="C463" s="2" t="s">
        <v>470</v>
      </c>
      <c r="D463" s="2">
        <v>47</v>
      </c>
    </row>
    <row r="464" customHeight="1" spans="1:4">
      <c r="A464" s="2" t="s">
        <v>462</v>
      </c>
      <c r="B464" s="2" t="s">
        <v>471</v>
      </c>
      <c r="C464" s="2" t="s">
        <v>472</v>
      </c>
      <c r="D464" s="2">
        <v>47</v>
      </c>
    </row>
    <row r="465" customHeight="1" spans="1:4">
      <c r="A465" s="2" t="s">
        <v>462</v>
      </c>
      <c r="B465" s="2" t="s">
        <v>473</v>
      </c>
      <c r="C465" s="2" t="s">
        <v>474</v>
      </c>
      <c r="D465" s="2">
        <v>48</v>
      </c>
    </row>
    <row r="466" customHeight="1" spans="1:4">
      <c r="A466" s="2" t="s">
        <v>462</v>
      </c>
      <c r="B466" s="2" t="s">
        <v>475</v>
      </c>
      <c r="C466" s="2" t="s">
        <v>476</v>
      </c>
      <c r="D466" s="2">
        <v>49</v>
      </c>
    </row>
    <row r="467" customHeight="1" spans="1:4">
      <c r="A467" s="2" t="s">
        <v>462</v>
      </c>
      <c r="B467" s="2" t="s">
        <v>477</v>
      </c>
      <c r="C467" s="2" t="s">
        <v>478</v>
      </c>
      <c r="D467" s="2">
        <v>49</v>
      </c>
    </row>
    <row r="468" customHeight="1" spans="1:4">
      <c r="A468" s="2" t="s">
        <v>462</v>
      </c>
      <c r="B468" s="2" t="s">
        <v>479</v>
      </c>
      <c r="C468" s="2" t="s">
        <v>480</v>
      </c>
      <c r="D468" s="2">
        <v>49</v>
      </c>
    </row>
    <row r="469" customHeight="1" spans="1:4">
      <c r="A469" s="2" t="s">
        <v>462</v>
      </c>
      <c r="B469" s="2" t="s">
        <v>481</v>
      </c>
      <c r="C469" s="2" t="s">
        <v>482</v>
      </c>
      <c r="D469" s="2">
        <v>49</v>
      </c>
    </row>
    <row r="470" customHeight="1" spans="1:4">
      <c r="A470" s="2" t="s">
        <v>462</v>
      </c>
      <c r="B470" s="2" t="s">
        <v>483</v>
      </c>
      <c r="C470" s="2" t="s">
        <v>484</v>
      </c>
      <c r="D470" s="2">
        <v>50</v>
      </c>
    </row>
    <row r="471" customHeight="1" spans="1:4">
      <c r="A471" s="2" t="s">
        <v>462</v>
      </c>
      <c r="B471" s="2" t="s">
        <v>485</v>
      </c>
      <c r="C471" s="2" t="s">
        <v>486</v>
      </c>
      <c r="D471" s="2">
        <v>50</v>
      </c>
    </row>
    <row r="472" customHeight="1" spans="1:4">
      <c r="A472" s="2" t="s">
        <v>462</v>
      </c>
      <c r="B472" s="2" t="s">
        <v>487</v>
      </c>
      <c r="C472" s="2" t="s">
        <v>488</v>
      </c>
      <c r="D472" s="2">
        <v>50</v>
      </c>
    </row>
    <row r="473" customHeight="1" spans="1:4">
      <c r="A473" s="2" t="s">
        <v>462</v>
      </c>
      <c r="B473" s="2" t="s">
        <v>489</v>
      </c>
      <c r="C473" s="2" t="s">
        <v>490</v>
      </c>
      <c r="D473" s="2">
        <v>50</v>
      </c>
    </row>
    <row r="474" customHeight="1" spans="1:4">
      <c r="A474" s="2" t="s">
        <v>462</v>
      </c>
      <c r="B474" s="2" t="s">
        <v>491</v>
      </c>
      <c r="C474" s="2" t="s">
        <v>492</v>
      </c>
      <c r="D474" s="2">
        <v>51</v>
      </c>
    </row>
    <row r="475" customHeight="1" spans="1:4">
      <c r="A475" s="2" t="s">
        <v>462</v>
      </c>
      <c r="B475" s="2" t="s">
        <v>493</v>
      </c>
      <c r="C475" s="2" t="s">
        <v>494</v>
      </c>
      <c r="D475" s="2">
        <v>51</v>
      </c>
    </row>
    <row r="476" customHeight="1" spans="1:4">
      <c r="A476" s="2" t="s">
        <v>462</v>
      </c>
      <c r="B476" s="2" t="s">
        <v>495</v>
      </c>
      <c r="C476" s="2" t="s">
        <v>496</v>
      </c>
      <c r="D476" s="2">
        <v>51</v>
      </c>
    </row>
    <row r="477" customHeight="1" spans="1:4">
      <c r="A477" s="2" t="s">
        <v>462</v>
      </c>
      <c r="B477" s="2" t="s">
        <v>497</v>
      </c>
      <c r="C477" s="2" t="s">
        <v>498</v>
      </c>
      <c r="D477" s="2">
        <v>51</v>
      </c>
    </row>
    <row r="478" customHeight="1" spans="1:4">
      <c r="A478" s="2" t="s">
        <v>462</v>
      </c>
      <c r="B478" s="2" t="s">
        <v>499</v>
      </c>
      <c r="C478" s="2" t="s">
        <v>500</v>
      </c>
      <c r="D478" s="2">
        <v>51</v>
      </c>
    </row>
    <row r="479" customHeight="1" spans="1:4">
      <c r="A479" s="2" t="s">
        <v>462</v>
      </c>
      <c r="B479" s="2" t="s">
        <v>501</v>
      </c>
      <c r="C479" s="2" t="s">
        <v>502</v>
      </c>
      <c r="D479" s="2">
        <v>52</v>
      </c>
    </row>
    <row r="480" customHeight="1" spans="1:4">
      <c r="A480" s="2" t="s">
        <v>462</v>
      </c>
      <c r="B480" s="2" t="s">
        <v>503</v>
      </c>
      <c r="C480" s="2" t="s">
        <v>504</v>
      </c>
      <c r="D480" s="2">
        <v>52</v>
      </c>
    </row>
    <row r="481" customHeight="1" spans="1:4">
      <c r="A481" s="2" t="s">
        <v>462</v>
      </c>
      <c r="B481" s="2" t="s">
        <v>505</v>
      </c>
      <c r="C481" s="2" t="s">
        <v>506</v>
      </c>
      <c r="D481" s="2">
        <v>52</v>
      </c>
    </row>
    <row r="482" customHeight="1" spans="1:4">
      <c r="A482" s="2" t="s">
        <v>462</v>
      </c>
      <c r="B482" s="2" t="s">
        <v>507</v>
      </c>
      <c r="C482" s="2" t="s">
        <v>508</v>
      </c>
      <c r="D482" s="2">
        <v>53</v>
      </c>
    </row>
    <row r="483" customHeight="1" spans="1:4">
      <c r="A483" s="2" t="s">
        <v>462</v>
      </c>
      <c r="B483" s="2" t="s">
        <v>509</v>
      </c>
      <c r="C483" s="2" t="s">
        <v>510</v>
      </c>
      <c r="D483" s="2">
        <v>53</v>
      </c>
    </row>
    <row r="484" customHeight="1" spans="1:4">
      <c r="A484" s="2" t="s">
        <v>462</v>
      </c>
      <c r="B484" s="2" t="s">
        <v>511</v>
      </c>
      <c r="C484" s="2" t="s">
        <v>512</v>
      </c>
      <c r="D484" s="2">
        <v>53</v>
      </c>
    </row>
    <row r="485" customHeight="1" spans="1:4">
      <c r="A485" s="2" t="s">
        <v>462</v>
      </c>
      <c r="B485" s="2" t="s">
        <v>513</v>
      </c>
      <c r="C485" s="2" t="s">
        <v>514</v>
      </c>
      <c r="D485" s="2">
        <v>53</v>
      </c>
    </row>
    <row r="486" customHeight="1" spans="1:4">
      <c r="A486" s="2" t="s">
        <v>462</v>
      </c>
      <c r="B486" s="2" t="s">
        <v>515</v>
      </c>
      <c r="C486" s="2" t="s">
        <v>516</v>
      </c>
      <c r="D486" s="2">
        <v>53</v>
      </c>
    </row>
    <row r="487" customHeight="1" spans="1:4">
      <c r="A487" s="2" t="s">
        <v>462</v>
      </c>
      <c r="B487" s="2" t="s">
        <v>517</v>
      </c>
      <c r="C487" s="2" t="s">
        <v>518</v>
      </c>
      <c r="D487" s="2">
        <v>53</v>
      </c>
    </row>
    <row r="488" customHeight="1" spans="1:4">
      <c r="A488" s="2" t="s">
        <v>462</v>
      </c>
      <c r="B488" s="2" t="s">
        <v>519</v>
      </c>
      <c r="C488" s="2" t="s">
        <v>520</v>
      </c>
      <c r="D488" s="2">
        <v>54</v>
      </c>
    </row>
    <row r="489" customHeight="1" spans="1:4">
      <c r="A489" s="2" t="s">
        <v>462</v>
      </c>
      <c r="B489" s="2" t="s">
        <v>521</v>
      </c>
      <c r="C489" s="2" t="s">
        <v>522</v>
      </c>
      <c r="D489" s="2">
        <v>54</v>
      </c>
    </row>
    <row r="490" customHeight="1" spans="1:4">
      <c r="A490" s="2" t="s">
        <v>462</v>
      </c>
      <c r="B490" s="2" t="s">
        <v>523</v>
      </c>
      <c r="C490" s="2" t="s">
        <v>524</v>
      </c>
      <c r="D490" s="2">
        <v>54</v>
      </c>
    </row>
    <row r="491" customHeight="1" spans="1:4">
      <c r="A491" s="2" t="s">
        <v>462</v>
      </c>
      <c r="B491" s="2" t="s">
        <v>525</v>
      </c>
      <c r="C491" s="2" t="s">
        <v>526</v>
      </c>
      <c r="D491" s="2">
        <v>54</v>
      </c>
    </row>
    <row r="492" customHeight="1" spans="1:4">
      <c r="A492" s="2" t="s">
        <v>462</v>
      </c>
      <c r="B492" s="2" t="s">
        <v>527</v>
      </c>
      <c r="C492" s="2" t="s">
        <v>528</v>
      </c>
      <c r="D492" s="2">
        <v>54</v>
      </c>
    </row>
    <row r="493" customHeight="1" spans="1:4">
      <c r="A493" s="2" t="s">
        <v>462</v>
      </c>
      <c r="B493" s="2" t="s">
        <v>529</v>
      </c>
      <c r="C493" s="2" t="s">
        <v>530</v>
      </c>
      <c r="D493" s="2">
        <v>54</v>
      </c>
    </row>
    <row r="494" customHeight="1" spans="1:4">
      <c r="A494" s="2" t="s">
        <v>462</v>
      </c>
      <c r="B494" s="2" t="s">
        <v>531</v>
      </c>
      <c r="C494" s="2" t="s">
        <v>532</v>
      </c>
      <c r="D494" s="2">
        <v>54</v>
      </c>
    </row>
    <row r="495" customHeight="1" spans="1:4">
      <c r="A495" s="2" t="s">
        <v>462</v>
      </c>
      <c r="B495" s="2" t="s">
        <v>533</v>
      </c>
      <c r="C495" s="2" t="s">
        <v>534</v>
      </c>
      <c r="D495" s="2">
        <v>54</v>
      </c>
    </row>
    <row r="496" customHeight="1" spans="1:4">
      <c r="A496" s="2" t="s">
        <v>462</v>
      </c>
      <c r="B496" s="2" t="s">
        <v>535</v>
      </c>
      <c r="C496" s="2" t="s">
        <v>536</v>
      </c>
      <c r="D496" s="2">
        <v>54</v>
      </c>
    </row>
    <row r="497" customHeight="1" spans="1:4">
      <c r="A497" s="2" t="s">
        <v>462</v>
      </c>
      <c r="B497" s="2" t="s">
        <v>537</v>
      </c>
      <c r="C497" s="2" t="s">
        <v>538</v>
      </c>
      <c r="D497" s="2">
        <v>54</v>
      </c>
    </row>
    <row r="498" customHeight="1" spans="1:4">
      <c r="A498" s="2" t="s">
        <v>462</v>
      </c>
      <c r="B498" s="2" t="s">
        <v>539</v>
      </c>
      <c r="C498" s="2" t="s">
        <v>540</v>
      </c>
      <c r="D498" s="2">
        <v>55</v>
      </c>
    </row>
    <row r="499" customHeight="1" spans="1:4">
      <c r="A499" s="2" t="s">
        <v>462</v>
      </c>
      <c r="B499" s="2" t="s">
        <v>541</v>
      </c>
      <c r="C499" s="2" t="s">
        <v>542</v>
      </c>
      <c r="D499" s="2">
        <v>55</v>
      </c>
    </row>
    <row r="500" customHeight="1" spans="1:4">
      <c r="A500" s="2" t="s">
        <v>462</v>
      </c>
      <c r="B500" s="2" t="s">
        <v>543</v>
      </c>
      <c r="C500" s="2" t="s">
        <v>544</v>
      </c>
      <c r="D500" s="2">
        <v>56</v>
      </c>
    </row>
    <row r="501" customHeight="1" spans="1:4">
      <c r="A501" s="2" t="s">
        <v>462</v>
      </c>
      <c r="B501" s="2" t="s">
        <v>545</v>
      </c>
      <c r="C501" s="2" t="s">
        <v>546</v>
      </c>
      <c r="D501" s="2">
        <v>56</v>
      </c>
    </row>
    <row r="502" customHeight="1" spans="1:4">
      <c r="A502" s="2" t="s">
        <v>462</v>
      </c>
      <c r="B502" s="2" t="s">
        <v>547</v>
      </c>
      <c r="C502" s="2" t="s">
        <v>548</v>
      </c>
      <c r="D502" s="2">
        <v>56</v>
      </c>
    </row>
    <row r="503" customHeight="1" spans="1:4">
      <c r="A503" s="2" t="s">
        <v>462</v>
      </c>
      <c r="B503" s="2" t="s">
        <v>549</v>
      </c>
      <c r="C503" s="2" t="s">
        <v>550</v>
      </c>
      <c r="D503" s="2">
        <v>57</v>
      </c>
    </row>
    <row r="504" customHeight="1" spans="1:4">
      <c r="A504" s="2" t="s">
        <v>462</v>
      </c>
      <c r="B504" s="2" t="s">
        <v>551</v>
      </c>
      <c r="C504" s="2" t="s">
        <v>552</v>
      </c>
      <c r="D504" s="2">
        <v>57</v>
      </c>
    </row>
    <row r="505" customHeight="1" spans="1:4">
      <c r="A505" s="2" t="s">
        <v>462</v>
      </c>
      <c r="B505" s="2" t="s">
        <v>553</v>
      </c>
      <c r="C505" s="2" t="s">
        <v>554</v>
      </c>
      <c r="D505" s="2">
        <v>57</v>
      </c>
    </row>
    <row r="506" customHeight="1" spans="1:4">
      <c r="A506" s="2" t="s">
        <v>462</v>
      </c>
      <c r="B506" s="2" t="s">
        <v>555</v>
      </c>
      <c r="C506" s="2" t="s">
        <v>556</v>
      </c>
      <c r="D506" s="2">
        <v>57</v>
      </c>
    </row>
    <row r="507" customHeight="1" spans="1:4">
      <c r="A507" s="2" t="s">
        <v>462</v>
      </c>
      <c r="B507" s="2" t="s">
        <v>557</v>
      </c>
      <c r="C507" s="2" t="s">
        <v>558</v>
      </c>
      <c r="D507" s="2">
        <v>57</v>
      </c>
    </row>
    <row r="508" customHeight="1" spans="1:4">
      <c r="A508" s="2" t="s">
        <v>462</v>
      </c>
      <c r="B508" s="2" t="s">
        <v>559</v>
      </c>
      <c r="C508" s="2" t="s">
        <v>560</v>
      </c>
      <c r="D508" s="2">
        <v>58</v>
      </c>
    </row>
    <row r="509" customHeight="1" spans="1:4">
      <c r="A509" s="2" t="s">
        <v>462</v>
      </c>
      <c r="B509" s="2" t="s">
        <v>561</v>
      </c>
      <c r="C509" s="2" t="s">
        <v>562</v>
      </c>
      <c r="D509" s="2">
        <v>58</v>
      </c>
    </row>
    <row r="510" customHeight="1" spans="1:4">
      <c r="A510" s="2" t="s">
        <v>462</v>
      </c>
      <c r="B510" s="2" t="s">
        <v>563</v>
      </c>
      <c r="C510" s="2" t="s">
        <v>564</v>
      </c>
      <c r="D510" s="2">
        <v>58</v>
      </c>
    </row>
    <row r="511" customHeight="1" spans="1:4">
      <c r="A511" s="2" t="s">
        <v>462</v>
      </c>
      <c r="B511" s="2" t="s">
        <v>565</v>
      </c>
      <c r="C511" s="2" t="s">
        <v>566</v>
      </c>
      <c r="D511" s="2">
        <v>58</v>
      </c>
    </row>
    <row r="512" customHeight="1" spans="1:4">
      <c r="A512" s="2" t="s">
        <v>462</v>
      </c>
      <c r="B512" s="2" t="s">
        <v>567</v>
      </c>
      <c r="C512" s="2" t="s">
        <v>568</v>
      </c>
      <c r="D512" s="2">
        <v>58</v>
      </c>
    </row>
    <row r="513" customHeight="1" spans="1:4">
      <c r="A513" s="2" t="s">
        <v>462</v>
      </c>
      <c r="B513" s="2" t="s">
        <v>569</v>
      </c>
      <c r="C513" s="2" t="s">
        <v>570</v>
      </c>
      <c r="D513" s="2">
        <v>58</v>
      </c>
    </row>
    <row r="514" customHeight="1" spans="1:4">
      <c r="A514" s="2" t="s">
        <v>462</v>
      </c>
      <c r="B514" s="2" t="s">
        <v>571</v>
      </c>
      <c r="C514" s="2" t="s">
        <v>572</v>
      </c>
      <c r="D514" s="2">
        <v>58</v>
      </c>
    </row>
    <row r="515" customHeight="1" spans="1:4">
      <c r="A515" s="2" t="s">
        <v>462</v>
      </c>
      <c r="B515" s="2" t="s">
        <v>573</v>
      </c>
      <c r="C515" s="2" t="s">
        <v>574</v>
      </c>
      <c r="D515" s="2">
        <v>59</v>
      </c>
    </row>
    <row r="516" customHeight="1" spans="1:4">
      <c r="A516" s="2" t="s">
        <v>462</v>
      </c>
      <c r="B516" s="2" t="s">
        <v>575</v>
      </c>
      <c r="C516" s="2" t="s">
        <v>576</v>
      </c>
      <c r="D516" s="2">
        <v>59</v>
      </c>
    </row>
    <row r="517" customHeight="1" spans="1:4">
      <c r="A517" s="2" t="s">
        <v>462</v>
      </c>
      <c r="B517" s="2" t="s">
        <v>577</v>
      </c>
      <c r="C517" s="2" t="s">
        <v>578</v>
      </c>
      <c r="D517" s="2">
        <v>59</v>
      </c>
    </row>
    <row r="518" customHeight="1" spans="1:4">
      <c r="A518" s="2" t="s">
        <v>462</v>
      </c>
      <c r="B518" s="2" t="s">
        <v>579</v>
      </c>
      <c r="C518" s="2" t="s">
        <v>580</v>
      </c>
      <c r="D518" s="2">
        <v>60</v>
      </c>
    </row>
    <row r="519" customHeight="1" spans="1:4">
      <c r="A519" s="2" t="s">
        <v>462</v>
      </c>
      <c r="B519" s="2" t="s">
        <v>581</v>
      </c>
      <c r="C519" s="2" t="s">
        <v>582</v>
      </c>
      <c r="D519" s="2">
        <v>60</v>
      </c>
    </row>
    <row r="520" customHeight="1" spans="1:4">
      <c r="A520" s="2" t="s">
        <v>462</v>
      </c>
      <c r="B520" s="2" t="s">
        <v>583</v>
      </c>
      <c r="C520" s="2" t="s">
        <v>584</v>
      </c>
      <c r="D520" s="2">
        <v>60</v>
      </c>
    </row>
    <row r="521" customHeight="1" spans="1:4">
      <c r="A521" s="2" t="s">
        <v>462</v>
      </c>
      <c r="B521" s="2" t="s">
        <v>585</v>
      </c>
      <c r="C521" s="2" t="s">
        <v>586</v>
      </c>
      <c r="D521" s="2">
        <v>60</v>
      </c>
    </row>
    <row r="522" customHeight="1" spans="1:4">
      <c r="A522" s="2" t="s">
        <v>462</v>
      </c>
      <c r="B522" s="2" t="s">
        <v>587</v>
      </c>
      <c r="C522" s="2" t="s">
        <v>588</v>
      </c>
      <c r="D522" s="2">
        <v>60</v>
      </c>
    </row>
    <row r="523" customHeight="1" spans="1:4">
      <c r="A523" s="2" t="s">
        <v>462</v>
      </c>
      <c r="B523" s="2" t="s">
        <v>589</v>
      </c>
      <c r="C523" s="2" t="s">
        <v>590</v>
      </c>
      <c r="D523" s="2">
        <v>60</v>
      </c>
    </row>
    <row r="524" customHeight="1" spans="1:4">
      <c r="A524" s="2" t="s">
        <v>462</v>
      </c>
      <c r="B524" s="2" t="s">
        <v>591</v>
      </c>
      <c r="C524" s="2" t="s">
        <v>592</v>
      </c>
      <c r="D524" s="2">
        <v>60</v>
      </c>
    </row>
    <row r="525" customHeight="1" spans="1:4">
      <c r="A525" s="2" t="s">
        <v>462</v>
      </c>
      <c r="B525" s="2" t="s">
        <v>593</v>
      </c>
      <c r="C525" s="2" t="s">
        <v>594</v>
      </c>
      <c r="D525" s="2">
        <v>60</v>
      </c>
    </row>
    <row r="526" customHeight="1" spans="1:4">
      <c r="A526" s="2" t="s">
        <v>462</v>
      </c>
      <c r="B526" s="2" t="s">
        <v>595</v>
      </c>
      <c r="C526" s="2" t="s">
        <v>596</v>
      </c>
      <c r="D526" s="2">
        <v>60</v>
      </c>
    </row>
    <row r="527" customHeight="1" spans="1:4">
      <c r="A527" s="2" t="s">
        <v>462</v>
      </c>
      <c r="B527" s="2" t="s">
        <v>597</v>
      </c>
      <c r="C527" s="2" t="s">
        <v>598</v>
      </c>
      <c r="D527" s="2">
        <v>60</v>
      </c>
    </row>
    <row r="528" customHeight="1" spans="1:4">
      <c r="A528" s="2" t="s">
        <v>462</v>
      </c>
      <c r="B528" s="2" t="s">
        <v>599</v>
      </c>
      <c r="C528" s="2" t="s">
        <v>600</v>
      </c>
      <c r="D528" s="2">
        <v>60</v>
      </c>
    </row>
    <row r="529" customHeight="1" spans="1:4">
      <c r="A529" s="2" t="s">
        <v>462</v>
      </c>
      <c r="B529" s="2" t="s">
        <v>601</v>
      </c>
      <c r="C529" s="2" t="s">
        <v>602</v>
      </c>
      <c r="D529" s="2">
        <v>61</v>
      </c>
    </row>
    <row r="530" customHeight="1" spans="1:4">
      <c r="A530" s="2" t="s">
        <v>462</v>
      </c>
      <c r="B530" s="2" t="s">
        <v>603</v>
      </c>
      <c r="C530" s="2" t="s">
        <v>604</v>
      </c>
      <c r="D530" s="2">
        <v>61</v>
      </c>
    </row>
    <row r="531" customHeight="1" spans="1:4">
      <c r="A531" s="2" t="s">
        <v>462</v>
      </c>
      <c r="B531" s="2" t="s">
        <v>605</v>
      </c>
      <c r="C531" s="2" t="s">
        <v>606</v>
      </c>
      <c r="D531" s="2">
        <v>61</v>
      </c>
    </row>
    <row r="532" customHeight="1" spans="1:4">
      <c r="A532" s="2" t="s">
        <v>462</v>
      </c>
      <c r="B532" s="2" t="s">
        <v>607</v>
      </c>
      <c r="C532" s="2" t="s">
        <v>608</v>
      </c>
      <c r="D532" s="2">
        <v>61</v>
      </c>
    </row>
    <row r="533" customHeight="1" spans="1:4">
      <c r="A533" s="2" t="s">
        <v>462</v>
      </c>
      <c r="B533" s="2" t="s">
        <v>609</v>
      </c>
      <c r="C533" s="2" t="s">
        <v>610</v>
      </c>
      <c r="D533" s="2">
        <v>61</v>
      </c>
    </row>
    <row r="534" customHeight="1" spans="1:4">
      <c r="A534" s="2" t="s">
        <v>462</v>
      </c>
      <c r="B534" s="2" t="s">
        <v>611</v>
      </c>
      <c r="C534" s="2" t="s">
        <v>612</v>
      </c>
      <c r="D534" s="2">
        <v>61</v>
      </c>
    </row>
    <row r="535" customHeight="1" spans="1:4">
      <c r="A535" s="2" t="s">
        <v>462</v>
      </c>
      <c r="B535" s="2" t="s">
        <v>613</v>
      </c>
      <c r="C535" s="2" t="s">
        <v>614</v>
      </c>
      <c r="D535" s="2">
        <v>61</v>
      </c>
    </row>
    <row r="536" customHeight="1" spans="1:4">
      <c r="A536" s="2" t="s">
        <v>462</v>
      </c>
      <c r="B536" s="2" t="s">
        <v>615</v>
      </c>
      <c r="C536" s="2" t="s">
        <v>616</v>
      </c>
      <c r="D536" s="2">
        <v>62</v>
      </c>
    </row>
    <row r="537" customHeight="1" spans="1:4">
      <c r="A537" s="2" t="s">
        <v>462</v>
      </c>
      <c r="B537" s="2" t="s">
        <v>617</v>
      </c>
      <c r="C537" s="2" t="s">
        <v>618</v>
      </c>
      <c r="D537" s="2">
        <v>62</v>
      </c>
    </row>
    <row r="538" customHeight="1" spans="1:4">
      <c r="A538" s="2" t="s">
        <v>462</v>
      </c>
      <c r="B538" s="2" t="s">
        <v>619</v>
      </c>
      <c r="C538" s="2" t="s">
        <v>620</v>
      </c>
      <c r="D538" s="2">
        <v>62</v>
      </c>
    </row>
    <row r="539" customHeight="1" spans="1:4">
      <c r="A539" s="2" t="s">
        <v>462</v>
      </c>
      <c r="B539" s="2" t="s">
        <v>621</v>
      </c>
      <c r="C539" s="2" t="s">
        <v>622</v>
      </c>
      <c r="D539" s="2">
        <v>62</v>
      </c>
    </row>
    <row r="540" customHeight="1" spans="1:4">
      <c r="A540" s="2" t="s">
        <v>462</v>
      </c>
      <c r="B540" s="2" t="s">
        <v>623</v>
      </c>
      <c r="C540" s="2" t="s">
        <v>624</v>
      </c>
      <c r="D540" s="2">
        <v>62</v>
      </c>
    </row>
    <row r="541" customHeight="1" spans="1:4">
      <c r="A541" s="2" t="s">
        <v>462</v>
      </c>
      <c r="B541" s="2" t="s">
        <v>625</v>
      </c>
      <c r="C541" s="2" t="s">
        <v>626</v>
      </c>
      <c r="D541" s="2">
        <v>62</v>
      </c>
    </row>
    <row r="542" customHeight="1" spans="1:4">
      <c r="A542" s="2" t="s">
        <v>462</v>
      </c>
      <c r="B542" s="2" t="s">
        <v>627</v>
      </c>
      <c r="C542" s="2" t="s">
        <v>628</v>
      </c>
      <c r="D542" s="2">
        <v>63</v>
      </c>
    </row>
    <row r="543" customHeight="1" spans="1:4">
      <c r="A543" s="2" t="s">
        <v>462</v>
      </c>
      <c r="B543" s="2" t="s">
        <v>629</v>
      </c>
      <c r="C543" s="2" t="s">
        <v>630</v>
      </c>
      <c r="D543" s="2">
        <v>63</v>
      </c>
    </row>
    <row r="544" customHeight="1" spans="1:4">
      <c r="A544" s="2" t="s">
        <v>462</v>
      </c>
      <c r="B544" s="2" t="s">
        <v>631</v>
      </c>
      <c r="C544" s="2" t="s">
        <v>632</v>
      </c>
      <c r="D544" s="2">
        <v>63</v>
      </c>
    </row>
    <row r="545" customHeight="1" spans="1:4">
      <c r="A545" s="2" t="s">
        <v>462</v>
      </c>
      <c r="B545" s="2" t="s">
        <v>633</v>
      </c>
      <c r="C545" s="2" t="s">
        <v>634</v>
      </c>
      <c r="D545" s="2">
        <v>63</v>
      </c>
    </row>
    <row r="546" customHeight="1" spans="1:4">
      <c r="A546" s="2" t="s">
        <v>462</v>
      </c>
      <c r="B546" s="2" t="s">
        <v>635</v>
      </c>
      <c r="C546" s="2" t="s">
        <v>636</v>
      </c>
      <c r="D546" s="2">
        <v>63</v>
      </c>
    </row>
    <row r="547" customHeight="1" spans="1:4">
      <c r="A547" s="2" t="s">
        <v>462</v>
      </c>
      <c r="B547" s="2" t="s">
        <v>637</v>
      </c>
      <c r="C547" s="2" t="s">
        <v>638</v>
      </c>
      <c r="D547" s="2">
        <v>63</v>
      </c>
    </row>
    <row r="548" customHeight="1" spans="1:4">
      <c r="A548" s="2" t="s">
        <v>462</v>
      </c>
      <c r="B548" s="2" t="s">
        <v>639</v>
      </c>
      <c r="C548" s="2" t="s">
        <v>640</v>
      </c>
      <c r="D548" s="2">
        <v>63</v>
      </c>
    </row>
    <row r="549" customHeight="1" spans="1:4">
      <c r="A549" s="2" t="s">
        <v>462</v>
      </c>
      <c r="B549" s="2" t="s">
        <v>641</v>
      </c>
      <c r="C549" s="2" t="s">
        <v>642</v>
      </c>
      <c r="D549" s="2">
        <v>63</v>
      </c>
    </row>
    <row r="550" customHeight="1" spans="1:4">
      <c r="A550" s="2" t="s">
        <v>462</v>
      </c>
      <c r="B550" s="2" t="s">
        <v>643</v>
      </c>
      <c r="C550" s="2" t="s">
        <v>644</v>
      </c>
      <c r="D550" s="2">
        <v>64</v>
      </c>
    </row>
    <row r="551" customHeight="1" spans="1:4">
      <c r="A551" s="2" t="s">
        <v>462</v>
      </c>
      <c r="B551" s="2" t="s">
        <v>645</v>
      </c>
      <c r="C551" s="2" t="s">
        <v>646</v>
      </c>
      <c r="D551" s="2">
        <v>64</v>
      </c>
    </row>
    <row r="552" customHeight="1" spans="1:4">
      <c r="A552" s="2" t="s">
        <v>462</v>
      </c>
      <c r="B552" s="2" t="s">
        <v>647</v>
      </c>
      <c r="C552" s="2" t="s">
        <v>648</v>
      </c>
      <c r="D552" s="2">
        <v>64</v>
      </c>
    </row>
    <row r="553" customHeight="1" spans="1:4">
      <c r="A553" s="2" t="s">
        <v>462</v>
      </c>
      <c r="B553" s="2" t="s">
        <v>649</v>
      </c>
      <c r="C553" s="2" t="s">
        <v>650</v>
      </c>
      <c r="D553" s="2">
        <v>64</v>
      </c>
    </row>
    <row r="554" customHeight="1" spans="1:4">
      <c r="A554" s="2" t="s">
        <v>462</v>
      </c>
      <c r="B554" s="2" t="s">
        <v>651</v>
      </c>
      <c r="C554" s="2" t="s">
        <v>652</v>
      </c>
      <c r="D554" s="2">
        <v>65</v>
      </c>
    </row>
    <row r="555" customHeight="1" spans="1:4">
      <c r="A555" s="2" t="s">
        <v>462</v>
      </c>
      <c r="B555" s="2" t="s">
        <v>653</v>
      </c>
      <c r="C555" s="2" t="s">
        <v>654</v>
      </c>
      <c r="D555" s="2">
        <v>65</v>
      </c>
    </row>
    <row r="556" customHeight="1" spans="1:4">
      <c r="A556" s="2" t="s">
        <v>462</v>
      </c>
      <c r="B556" s="2" t="s">
        <v>655</v>
      </c>
      <c r="C556" s="2" t="s">
        <v>656</v>
      </c>
      <c r="D556" s="2">
        <v>65</v>
      </c>
    </row>
    <row r="557" customHeight="1" spans="1:4">
      <c r="A557" s="2" t="s">
        <v>462</v>
      </c>
      <c r="B557" s="2" t="s">
        <v>657</v>
      </c>
      <c r="C557" s="2" t="s">
        <v>658</v>
      </c>
      <c r="D557" s="2">
        <v>65</v>
      </c>
    </row>
    <row r="558" customHeight="1" spans="1:4">
      <c r="A558" s="2" t="s">
        <v>462</v>
      </c>
      <c r="B558" s="2" t="s">
        <v>659</v>
      </c>
      <c r="C558" s="2" t="s">
        <v>660</v>
      </c>
      <c r="D558" s="2">
        <v>66</v>
      </c>
    </row>
    <row r="559" customHeight="1" spans="1:4">
      <c r="A559" s="2" t="s">
        <v>462</v>
      </c>
      <c r="B559" s="2" t="s">
        <v>661</v>
      </c>
      <c r="C559" s="2" t="s">
        <v>662</v>
      </c>
      <c r="D559" s="2">
        <v>66</v>
      </c>
    </row>
    <row r="560" customHeight="1" spans="1:4">
      <c r="A560" s="2" t="s">
        <v>462</v>
      </c>
      <c r="B560" s="2" t="s">
        <v>663</v>
      </c>
      <c r="C560" s="2" t="s">
        <v>664</v>
      </c>
      <c r="D560" s="2">
        <v>66</v>
      </c>
    </row>
    <row r="561" customHeight="1" spans="1:4">
      <c r="A561" s="2" t="s">
        <v>462</v>
      </c>
      <c r="B561" s="2" t="s">
        <v>665</v>
      </c>
      <c r="C561" s="2" t="s">
        <v>666</v>
      </c>
      <c r="D561" s="2">
        <v>66</v>
      </c>
    </row>
    <row r="562" customHeight="1" spans="1:4">
      <c r="A562" s="2" t="s">
        <v>462</v>
      </c>
      <c r="B562" s="2" t="s">
        <v>667</v>
      </c>
      <c r="C562" s="2" t="s">
        <v>668</v>
      </c>
      <c r="D562" s="2">
        <v>66</v>
      </c>
    </row>
    <row r="563" customHeight="1" spans="1:4">
      <c r="A563" s="2" t="s">
        <v>462</v>
      </c>
      <c r="B563" s="2" t="s">
        <v>669</v>
      </c>
      <c r="C563" s="2" t="s">
        <v>670</v>
      </c>
      <c r="D563" s="2">
        <v>66</v>
      </c>
    </row>
    <row r="564" customHeight="1" spans="1:4">
      <c r="A564" s="2" t="s">
        <v>462</v>
      </c>
      <c r="B564" s="2" t="s">
        <v>671</v>
      </c>
      <c r="C564" s="2" t="s">
        <v>672</v>
      </c>
      <c r="D564" s="2">
        <v>66</v>
      </c>
    </row>
    <row r="565" customHeight="1" spans="1:4">
      <c r="A565" s="2" t="s">
        <v>462</v>
      </c>
      <c r="B565" s="2" t="s">
        <v>673</v>
      </c>
      <c r="C565" s="2" t="s">
        <v>674</v>
      </c>
      <c r="D565" s="2">
        <v>66</v>
      </c>
    </row>
    <row r="566" customHeight="1" spans="1:4">
      <c r="A566" s="2" t="s">
        <v>462</v>
      </c>
      <c r="B566" s="2" t="s">
        <v>675</v>
      </c>
      <c r="C566" s="2" t="s">
        <v>676</v>
      </c>
      <c r="D566" s="2">
        <v>67</v>
      </c>
    </row>
    <row r="567" customHeight="1" spans="1:4">
      <c r="A567" s="2" t="s">
        <v>462</v>
      </c>
      <c r="B567" s="2" t="s">
        <v>677</v>
      </c>
      <c r="C567" s="2" t="s">
        <v>678</v>
      </c>
      <c r="D567" s="2">
        <v>67</v>
      </c>
    </row>
    <row r="568" customHeight="1" spans="1:4">
      <c r="A568" s="2" t="s">
        <v>462</v>
      </c>
      <c r="B568" s="2" t="s">
        <v>679</v>
      </c>
      <c r="C568" s="2" t="s">
        <v>680</v>
      </c>
      <c r="D568" s="2">
        <v>67</v>
      </c>
    </row>
    <row r="569" customHeight="1" spans="1:4">
      <c r="A569" s="2" t="s">
        <v>462</v>
      </c>
      <c r="B569" s="2" t="s">
        <v>681</v>
      </c>
      <c r="C569" s="2" t="s">
        <v>682</v>
      </c>
      <c r="D569" s="2">
        <v>67</v>
      </c>
    </row>
    <row r="570" customHeight="1" spans="1:4">
      <c r="A570" s="2" t="s">
        <v>462</v>
      </c>
      <c r="B570" s="2" t="s">
        <v>683</v>
      </c>
      <c r="C570" s="2" t="s">
        <v>684</v>
      </c>
      <c r="D570" s="2">
        <v>67</v>
      </c>
    </row>
    <row r="571" customHeight="1" spans="1:4">
      <c r="A571" s="2" t="s">
        <v>462</v>
      </c>
      <c r="B571" s="2" t="s">
        <v>685</v>
      </c>
      <c r="C571" s="2" t="s">
        <v>686</v>
      </c>
      <c r="D571" s="2">
        <v>67</v>
      </c>
    </row>
    <row r="572" customHeight="1" spans="1:4">
      <c r="A572" s="2" t="s">
        <v>462</v>
      </c>
      <c r="B572" s="2" t="s">
        <v>687</v>
      </c>
      <c r="C572" s="2" t="s">
        <v>688</v>
      </c>
      <c r="D572" s="2">
        <v>67</v>
      </c>
    </row>
    <row r="573" customHeight="1" spans="1:4">
      <c r="A573" s="2" t="s">
        <v>462</v>
      </c>
      <c r="B573" s="2" t="s">
        <v>689</v>
      </c>
      <c r="C573" s="2" t="s">
        <v>690</v>
      </c>
      <c r="D573" s="2">
        <v>67</v>
      </c>
    </row>
    <row r="574" customHeight="1" spans="1:4">
      <c r="A574" s="2" t="s">
        <v>462</v>
      </c>
      <c r="B574" s="2" t="s">
        <v>691</v>
      </c>
      <c r="C574" s="2" t="s">
        <v>692</v>
      </c>
      <c r="D574" s="2">
        <v>68</v>
      </c>
    </row>
    <row r="575" customHeight="1" spans="1:4">
      <c r="A575" s="2" t="s">
        <v>462</v>
      </c>
      <c r="B575" s="2" t="s">
        <v>693</v>
      </c>
      <c r="C575" s="2" t="s">
        <v>694</v>
      </c>
      <c r="D575" s="2">
        <v>68</v>
      </c>
    </row>
    <row r="576" customHeight="1" spans="1:4">
      <c r="A576" s="2" t="s">
        <v>462</v>
      </c>
      <c r="B576" s="2" t="s">
        <v>695</v>
      </c>
      <c r="C576" s="2" t="s">
        <v>696</v>
      </c>
      <c r="D576" s="2">
        <v>68</v>
      </c>
    </row>
    <row r="577" customHeight="1" spans="1:4">
      <c r="A577" s="2" t="s">
        <v>462</v>
      </c>
      <c r="B577" s="2" t="s">
        <v>697</v>
      </c>
      <c r="C577" s="2" t="s">
        <v>698</v>
      </c>
      <c r="D577" s="2">
        <v>69</v>
      </c>
    </row>
    <row r="578" customHeight="1" spans="1:4">
      <c r="A578" s="2" t="s">
        <v>462</v>
      </c>
      <c r="B578" s="2" t="s">
        <v>699</v>
      </c>
      <c r="C578" s="2" t="s">
        <v>700</v>
      </c>
      <c r="D578" s="2">
        <v>69</v>
      </c>
    </row>
    <row r="579" customHeight="1" spans="1:4">
      <c r="A579" s="2" t="s">
        <v>462</v>
      </c>
      <c r="B579" s="2" t="s">
        <v>701</v>
      </c>
      <c r="C579" s="2" t="s">
        <v>702</v>
      </c>
      <c r="D579" s="2">
        <v>69</v>
      </c>
    </row>
    <row r="580" customHeight="1" spans="1:4">
      <c r="A580" s="2" t="s">
        <v>462</v>
      </c>
      <c r="B580" s="2" t="s">
        <v>703</v>
      </c>
      <c r="C580" s="2" t="s">
        <v>704</v>
      </c>
      <c r="D580" s="2">
        <v>70</v>
      </c>
    </row>
    <row r="581" customHeight="1" spans="1:4">
      <c r="A581" s="2" t="s">
        <v>462</v>
      </c>
      <c r="B581" s="2" t="s">
        <v>705</v>
      </c>
      <c r="C581" s="2" t="s">
        <v>706</v>
      </c>
      <c r="D581" s="2">
        <v>70</v>
      </c>
    </row>
    <row r="582" customHeight="1" spans="1:4">
      <c r="A582" s="2" t="s">
        <v>462</v>
      </c>
      <c r="B582" s="2" t="s">
        <v>707</v>
      </c>
      <c r="C582" s="2" t="s">
        <v>708</v>
      </c>
      <c r="D582" s="2">
        <v>70</v>
      </c>
    </row>
    <row r="583" customHeight="1" spans="1:4">
      <c r="A583" s="2" t="s">
        <v>462</v>
      </c>
      <c r="B583" s="2" t="s">
        <v>709</v>
      </c>
      <c r="C583" s="2" t="s">
        <v>710</v>
      </c>
      <c r="D583" s="2">
        <v>70</v>
      </c>
    </row>
    <row r="584" customHeight="1" spans="1:4">
      <c r="A584" s="2" t="s">
        <v>462</v>
      </c>
      <c r="B584" s="2" t="s">
        <v>711</v>
      </c>
      <c r="C584" s="2" t="s">
        <v>712</v>
      </c>
      <c r="D584" s="2">
        <v>70</v>
      </c>
    </row>
    <row r="585" customHeight="1" spans="1:4">
      <c r="A585" s="2" t="s">
        <v>462</v>
      </c>
      <c r="B585" s="2" t="s">
        <v>713</v>
      </c>
      <c r="C585" s="2" t="s">
        <v>714</v>
      </c>
      <c r="D585" s="2">
        <v>70</v>
      </c>
    </row>
    <row r="586" customHeight="1" spans="1:4">
      <c r="A586" s="2" t="s">
        <v>462</v>
      </c>
      <c r="B586" s="2" t="s">
        <v>715</v>
      </c>
      <c r="C586" s="2" t="s">
        <v>716</v>
      </c>
      <c r="D586" s="2">
        <v>70</v>
      </c>
    </row>
    <row r="587" customHeight="1" spans="1:4">
      <c r="A587" s="2" t="s">
        <v>462</v>
      </c>
      <c r="B587" s="2" t="s">
        <v>717</v>
      </c>
      <c r="C587" s="2" t="s">
        <v>718</v>
      </c>
      <c r="D587" s="2">
        <v>70</v>
      </c>
    </row>
    <row r="588" customHeight="1" spans="1:4">
      <c r="A588" s="2" t="s">
        <v>462</v>
      </c>
      <c r="B588" s="2" t="s">
        <v>719</v>
      </c>
      <c r="C588" s="2" t="s">
        <v>720</v>
      </c>
      <c r="D588" s="2">
        <v>70</v>
      </c>
    </row>
    <row r="589" customHeight="1" spans="1:4">
      <c r="A589" s="2" t="s">
        <v>462</v>
      </c>
      <c r="B589" s="2" t="s">
        <v>721</v>
      </c>
      <c r="C589" s="2" t="s">
        <v>722</v>
      </c>
      <c r="D589" s="2">
        <v>71</v>
      </c>
    </row>
    <row r="590" customHeight="1" spans="1:4">
      <c r="A590" s="2" t="s">
        <v>462</v>
      </c>
      <c r="B590" s="2" t="s">
        <v>723</v>
      </c>
      <c r="C590" s="2" t="s">
        <v>724</v>
      </c>
      <c r="D590" s="2">
        <v>71</v>
      </c>
    </row>
    <row r="591" customHeight="1" spans="1:4">
      <c r="A591" s="2" t="s">
        <v>462</v>
      </c>
      <c r="B591" s="2" t="s">
        <v>725</v>
      </c>
      <c r="C591" s="2" t="s">
        <v>726</v>
      </c>
      <c r="D591" s="2">
        <v>71</v>
      </c>
    </row>
    <row r="592" customHeight="1" spans="1:4">
      <c r="A592" s="2" t="s">
        <v>462</v>
      </c>
      <c r="B592" s="2" t="s">
        <v>727</v>
      </c>
      <c r="C592" s="2" t="s">
        <v>728</v>
      </c>
      <c r="D592" s="2">
        <v>71</v>
      </c>
    </row>
    <row r="593" customHeight="1" spans="1:4">
      <c r="A593" s="2" t="s">
        <v>462</v>
      </c>
      <c r="B593" s="2" t="s">
        <v>729</v>
      </c>
      <c r="C593" s="2" t="s">
        <v>730</v>
      </c>
      <c r="D593" s="2">
        <v>72</v>
      </c>
    </row>
    <row r="594" customHeight="1" spans="1:4">
      <c r="A594" s="2" t="s">
        <v>462</v>
      </c>
      <c r="B594" s="2" t="s">
        <v>731</v>
      </c>
      <c r="C594" s="2" t="s">
        <v>732</v>
      </c>
      <c r="D594" s="2">
        <v>72</v>
      </c>
    </row>
    <row r="595" customHeight="1" spans="1:4">
      <c r="A595" s="2" t="s">
        <v>462</v>
      </c>
      <c r="B595" s="2" t="s">
        <v>733</v>
      </c>
      <c r="C595" s="2" t="s">
        <v>734</v>
      </c>
      <c r="D595" s="2">
        <v>72</v>
      </c>
    </row>
    <row r="596" customHeight="1" spans="1:4">
      <c r="A596" s="2" t="s">
        <v>462</v>
      </c>
      <c r="B596" s="2" t="s">
        <v>735</v>
      </c>
      <c r="C596" s="2" t="s">
        <v>736</v>
      </c>
      <c r="D596" s="2">
        <v>73</v>
      </c>
    </row>
    <row r="597" customHeight="1" spans="1:4">
      <c r="A597" s="2" t="s">
        <v>462</v>
      </c>
      <c r="B597" s="2" t="s">
        <v>737</v>
      </c>
      <c r="C597" s="2" t="s">
        <v>738</v>
      </c>
      <c r="D597" s="2">
        <v>74</v>
      </c>
    </row>
    <row r="598" customHeight="1" spans="1:4">
      <c r="A598" s="2" t="s">
        <v>462</v>
      </c>
      <c r="B598" s="2" t="s">
        <v>739</v>
      </c>
      <c r="C598" s="2" t="s">
        <v>740</v>
      </c>
      <c r="D598" s="2">
        <v>75</v>
      </c>
    </row>
    <row r="599" customHeight="1" spans="1:4">
      <c r="A599" s="2" t="s">
        <v>462</v>
      </c>
      <c r="B599" s="2" t="s">
        <v>741</v>
      </c>
      <c r="C599" s="2" t="s">
        <v>742</v>
      </c>
      <c r="D599" s="2">
        <v>75</v>
      </c>
    </row>
    <row r="600" customHeight="1" spans="1:4">
      <c r="A600" s="2" t="s">
        <v>462</v>
      </c>
      <c r="B600" s="2" t="s">
        <v>743</v>
      </c>
      <c r="C600" s="2" t="s">
        <v>744</v>
      </c>
      <c r="D600" s="2">
        <v>75</v>
      </c>
    </row>
    <row r="601" customHeight="1" spans="1:4">
      <c r="A601" s="2" t="s">
        <v>462</v>
      </c>
      <c r="B601" s="2" t="s">
        <v>745</v>
      </c>
      <c r="C601" s="2" t="s">
        <v>746</v>
      </c>
      <c r="D601" s="2">
        <v>76</v>
      </c>
    </row>
    <row r="602" customHeight="1" spans="1:4">
      <c r="A602" s="2" t="s">
        <v>462</v>
      </c>
      <c r="B602" s="2" t="s">
        <v>747</v>
      </c>
      <c r="C602" s="2" t="s">
        <v>748</v>
      </c>
      <c r="D602" s="2">
        <v>76</v>
      </c>
    </row>
    <row r="603" customHeight="1" spans="1:4">
      <c r="A603" s="2" t="s">
        <v>462</v>
      </c>
      <c r="B603" s="2" t="s">
        <v>749</v>
      </c>
      <c r="C603" s="2" t="s">
        <v>750</v>
      </c>
      <c r="D603" s="2">
        <v>78</v>
      </c>
    </row>
    <row r="604" customHeight="1" spans="1:4">
      <c r="A604" s="2" t="s">
        <v>462</v>
      </c>
      <c r="B604" s="2" t="s">
        <v>751</v>
      </c>
      <c r="C604" s="2" t="s">
        <v>752</v>
      </c>
      <c r="D604" s="2">
        <v>79</v>
      </c>
    </row>
    <row r="605" customHeight="1" spans="1:4">
      <c r="A605" s="2" t="s">
        <v>462</v>
      </c>
      <c r="B605" s="2" t="s">
        <v>753</v>
      </c>
      <c r="C605" s="2" t="s">
        <v>754</v>
      </c>
      <c r="D605" s="2">
        <v>79</v>
      </c>
    </row>
    <row r="606" customHeight="1" spans="1:4">
      <c r="A606" s="2" t="s">
        <v>462</v>
      </c>
      <c r="B606" s="2" t="s">
        <v>755</v>
      </c>
      <c r="C606" s="2" t="s">
        <v>756</v>
      </c>
      <c r="D606" s="2">
        <v>80</v>
      </c>
    </row>
    <row r="607" customHeight="1" spans="1:4">
      <c r="A607" s="2" t="s">
        <v>462</v>
      </c>
      <c r="B607" s="2" t="s">
        <v>757</v>
      </c>
      <c r="C607" s="2" t="s">
        <v>758</v>
      </c>
      <c r="D607" s="2" t="s">
        <v>323</v>
      </c>
    </row>
    <row r="608" customHeight="1" spans="1:4">
      <c r="A608" s="2" t="s">
        <v>462</v>
      </c>
      <c r="B608" s="2" t="s">
        <v>759</v>
      </c>
      <c r="C608" s="2" t="s">
        <v>760</v>
      </c>
      <c r="D608" s="2" t="s">
        <v>323</v>
      </c>
    </row>
    <row r="609" customHeight="1" spans="1:4">
      <c r="A609" s="2" t="s">
        <v>462</v>
      </c>
      <c r="B609" s="2" t="s">
        <v>761</v>
      </c>
      <c r="C609" s="2" t="s">
        <v>762</v>
      </c>
      <c r="D609" s="2" t="s">
        <v>323</v>
      </c>
    </row>
    <row r="610" customHeight="1" spans="1:4">
      <c r="A610" s="2" t="s">
        <v>462</v>
      </c>
      <c r="B610" s="2" t="s">
        <v>763</v>
      </c>
      <c r="C610" s="2" t="s">
        <v>764</v>
      </c>
      <c r="D610" s="2" t="s">
        <v>323</v>
      </c>
    </row>
    <row r="611" customHeight="1" spans="1:4">
      <c r="A611" s="2" t="s">
        <v>462</v>
      </c>
      <c r="B611" s="2" t="s">
        <v>765</v>
      </c>
      <c r="C611" s="2" t="s">
        <v>766</v>
      </c>
      <c r="D611" s="2" t="s">
        <v>323</v>
      </c>
    </row>
    <row r="612" customHeight="1" spans="1:4">
      <c r="A612" s="2" t="s">
        <v>462</v>
      </c>
      <c r="B612" s="2" t="s">
        <v>767</v>
      </c>
      <c r="C612" s="2" t="s">
        <v>768</v>
      </c>
      <c r="D612" s="2" t="s">
        <v>323</v>
      </c>
    </row>
    <row r="613" customHeight="1" spans="1:4">
      <c r="A613" s="2" t="s">
        <v>462</v>
      </c>
      <c r="B613" s="2" t="s">
        <v>769</v>
      </c>
      <c r="C613" s="2" t="s">
        <v>770</v>
      </c>
      <c r="D613" s="2" t="s">
        <v>323</v>
      </c>
    </row>
    <row r="614" customHeight="1" spans="1:4">
      <c r="A614" s="2" t="s">
        <v>462</v>
      </c>
      <c r="B614" s="2" t="s">
        <v>771</v>
      </c>
      <c r="C614" s="2" t="s">
        <v>772</v>
      </c>
      <c r="D614" s="2" t="s">
        <v>323</v>
      </c>
    </row>
    <row r="615" customHeight="1" spans="1:4">
      <c r="A615" s="2" t="s">
        <v>462</v>
      </c>
      <c r="B615" s="2" t="s">
        <v>773</v>
      </c>
      <c r="C615" s="2" t="s">
        <v>774</v>
      </c>
      <c r="D615" s="2" t="s">
        <v>323</v>
      </c>
    </row>
    <row r="616" customHeight="1" spans="1:4">
      <c r="A616" s="2" t="s">
        <v>462</v>
      </c>
      <c r="B616" s="2" t="s">
        <v>775</v>
      </c>
      <c r="C616" s="2" t="s">
        <v>776</v>
      </c>
      <c r="D616" s="2" t="s">
        <v>323</v>
      </c>
    </row>
    <row r="617" customHeight="1" spans="1:4">
      <c r="A617" s="2" t="s">
        <v>462</v>
      </c>
      <c r="B617" s="2" t="s">
        <v>777</v>
      </c>
      <c r="C617" s="2" t="s">
        <v>778</v>
      </c>
      <c r="D617" s="2" t="s">
        <v>323</v>
      </c>
    </row>
    <row r="618" customHeight="1" spans="1:4">
      <c r="A618" s="2" t="s">
        <v>462</v>
      </c>
      <c r="B618" s="2" t="s">
        <v>779</v>
      </c>
      <c r="C618" s="2" t="s">
        <v>780</v>
      </c>
      <c r="D618" s="2" t="s">
        <v>323</v>
      </c>
    </row>
    <row r="619" customHeight="1" spans="1:4">
      <c r="A619" s="2" t="s">
        <v>462</v>
      </c>
      <c r="B619" s="2" t="s">
        <v>781</v>
      </c>
      <c r="C619" s="2" t="s">
        <v>782</v>
      </c>
      <c r="D619" s="2" t="s">
        <v>323</v>
      </c>
    </row>
    <row r="620" customHeight="1" spans="1:4">
      <c r="A620" s="2" t="s">
        <v>462</v>
      </c>
      <c r="B620" s="2" t="s">
        <v>783</v>
      </c>
      <c r="C620" s="2" t="s">
        <v>784</v>
      </c>
      <c r="D620" s="2" t="s">
        <v>323</v>
      </c>
    </row>
    <row r="621" customHeight="1" spans="1:4">
      <c r="A621" s="2" t="s">
        <v>462</v>
      </c>
      <c r="B621" s="2" t="s">
        <v>785</v>
      </c>
      <c r="C621" s="2" t="s">
        <v>786</v>
      </c>
      <c r="D621" s="2" t="s">
        <v>323</v>
      </c>
    </row>
    <row r="622" customHeight="1" spans="1:4">
      <c r="A622" s="2" t="s">
        <v>462</v>
      </c>
      <c r="B622" s="2" t="s">
        <v>787</v>
      </c>
      <c r="C622" s="2" t="s">
        <v>788</v>
      </c>
      <c r="D622" s="2" t="s">
        <v>323</v>
      </c>
    </row>
    <row r="623" customHeight="1" spans="1:4">
      <c r="A623" s="2" t="s">
        <v>462</v>
      </c>
      <c r="B623" s="2" t="s">
        <v>789</v>
      </c>
      <c r="C623" s="2" t="s">
        <v>790</v>
      </c>
      <c r="D623" s="2" t="s">
        <v>323</v>
      </c>
    </row>
    <row r="624" customHeight="1" spans="1:4">
      <c r="A624" s="2" t="s">
        <v>462</v>
      </c>
      <c r="B624" s="2" t="s">
        <v>791</v>
      </c>
      <c r="C624" s="2" t="s">
        <v>792</v>
      </c>
      <c r="D624" s="2" t="s">
        <v>323</v>
      </c>
    </row>
    <row r="625" customHeight="1" spans="1:4">
      <c r="A625" s="2" t="s">
        <v>462</v>
      </c>
      <c r="B625" s="2" t="s">
        <v>793</v>
      </c>
      <c r="C625" s="2" t="s">
        <v>794</v>
      </c>
      <c r="D625" s="2" t="s">
        <v>323</v>
      </c>
    </row>
    <row r="626" customHeight="1" spans="1:4">
      <c r="A626" s="2" t="s">
        <v>462</v>
      </c>
      <c r="B626" s="2" t="s">
        <v>795</v>
      </c>
      <c r="C626" s="2" t="s">
        <v>796</v>
      </c>
      <c r="D626" s="2" t="s">
        <v>323</v>
      </c>
    </row>
    <row r="627" customHeight="1" spans="1:4">
      <c r="A627" s="2" t="s">
        <v>462</v>
      </c>
      <c r="B627" s="2" t="s">
        <v>797</v>
      </c>
      <c r="C627" s="2" t="s">
        <v>798</v>
      </c>
      <c r="D627" s="2" t="s">
        <v>323</v>
      </c>
    </row>
    <row r="628" customHeight="1" spans="1:4">
      <c r="A628" s="2" t="s">
        <v>462</v>
      </c>
      <c r="B628" s="2" t="s">
        <v>799</v>
      </c>
      <c r="C628" s="2" t="s">
        <v>800</v>
      </c>
      <c r="D628" s="2" t="s">
        <v>323</v>
      </c>
    </row>
    <row r="629" customHeight="1" spans="1:4">
      <c r="A629" s="2" t="s">
        <v>462</v>
      </c>
      <c r="B629" s="2" t="s">
        <v>801</v>
      </c>
      <c r="C629" s="2" t="s">
        <v>802</v>
      </c>
      <c r="D629" s="2" t="s">
        <v>323</v>
      </c>
    </row>
    <row r="630" customHeight="1" spans="1:4">
      <c r="A630" s="2" t="s">
        <v>462</v>
      </c>
      <c r="B630" s="2" t="s">
        <v>803</v>
      </c>
      <c r="C630" s="2" t="s">
        <v>804</v>
      </c>
      <c r="D630" s="2" t="s">
        <v>323</v>
      </c>
    </row>
    <row r="631" customHeight="1" spans="1:4">
      <c r="A631" s="2" t="s">
        <v>462</v>
      </c>
      <c r="B631" s="2" t="s">
        <v>805</v>
      </c>
      <c r="C631" s="2" t="s">
        <v>806</v>
      </c>
      <c r="D631" s="2" t="s">
        <v>323</v>
      </c>
    </row>
    <row r="632" customHeight="1" spans="1:4">
      <c r="A632" s="2" t="s">
        <v>462</v>
      </c>
      <c r="B632" s="2" t="s">
        <v>807</v>
      </c>
      <c r="C632" s="2" t="s">
        <v>808</v>
      </c>
      <c r="D632" s="2" t="s">
        <v>323</v>
      </c>
    </row>
    <row r="633" customHeight="1" spans="1:4">
      <c r="A633" s="2" t="s">
        <v>462</v>
      </c>
      <c r="B633" s="2" t="s">
        <v>809</v>
      </c>
      <c r="C633" s="2" t="s">
        <v>810</v>
      </c>
      <c r="D633" s="2" t="s">
        <v>323</v>
      </c>
    </row>
    <row r="634" customHeight="1" spans="1:4">
      <c r="A634" s="2" t="s">
        <v>462</v>
      </c>
      <c r="B634" s="2" t="s">
        <v>811</v>
      </c>
      <c r="C634" s="2" t="s">
        <v>812</v>
      </c>
      <c r="D634" s="2" t="s">
        <v>323</v>
      </c>
    </row>
    <row r="635" customHeight="1" spans="1:4">
      <c r="A635" s="2" t="s">
        <v>462</v>
      </c>
      <c r="B635" s="2" t="s">
        <v>813</v>
      </c>
      <c r="C635" s="2" t="s">
        <v>814</v>
      </c>
      <c r="D635" s="2" t="s">
        <v>323</v>
      </c>
    </row>
    <row r="636" customHeight="1" spans="1:4">
      <c r="A636" s="2" t="s">
        <v>462</v>
      </c>
      <c r="B636" s="2" t="s">
        <v>815</v>
      </c>
      <c r="C636" s="2" t="s">
        <v>816</v>
      </c>
      <c r="D636" s="2" t="s">
        <v>323</v>
      </c>
    </row>
    <row r="637" customHeight="1" spans="1:4">
      <c r="A637" s="2" t="s">
        <v>462</v>
      </c>
      <c r="B637" s="2" t="s">
        <v>817</v>
      </c>
      <c r="C637" s="2" t="s">
        <v>818</v>
      </c>
      <c r="D637" s="2" t="s">
        <v>323</v>
      </c>
    </row>
    <row r="638" customHeight="1" spans="1:4">
      <c r="A638" s="2" t="s">
        <v>462</v>
      </c>
      <c r="B638" s="2" t="s">
        <v>819</v>
      </c>
      <c r="C638" s="2" t="s">
        <v>820</v>
      </c>
      <c r="D638" s="2" t="s">
        <v>323</v>
      </c>
    </row>
    <row r="639" customHeight="1" spans="1:4">
      <c r="A639" s="2" t="s">
        <v>462</v>
      </c>
      <c r="B639" s="2" t="s">
        <v>821</v>
      </c>
      <c r="C639" s="2" t="s">
        <v>822</v>
      </c>
      <c r="D639" s="2" t="s">
        <v>323</v>
      </c>
    </row>
    <row r="640" customHeight="1" spans="1:4">
      <c r="A640" s="2" t="s">
        <v>462</v>
      </c>
      <c r="B640" s="2" t="s">
        <v>823</v>
      </c>
      <c r="C640" s="2" t="s">
        <v>824</v>
      </c>
      <c r="D640" s="2" t="s">
        <v>323</v>
      </c>
    </row>
    <row r="641" customHeight="1" spans="1:4">
      <c r="A641" s="2" t="s">
        <v>462</v>
      </c>
      <c r="B641" s="2" t="s">
        <v>825</v>
      </c>
      <c r="C641" s="2" t="s">
        <v>826</v>
      </c>
      <c r="D641" s="2" t="s">
        <v>323</v>
      </c>
    </row>
    <row r="642" customHeight="1" spans="1:4">
      <c r="A642" s="2" t="s">
        <v>462</v>
      </c>
      <c r="B642" s="2" t="s">
        <v>827</v>
      </c>
      <c r="C642" s="2" t="s">
        <v>828</v>
      </c>
      <c r="D642" s="2" t="s">
        <v>323</v>
      </c>
    </row>
    <row r="643" customHeight="1" spans="1:4">
      <c r="A643" s="2" t="s">
        <v>462</v>
      </c>
      <c r="B643" s="2" t="s">
        <v>829</v>
      </c>
      <c r="C643" s="2" t="s">
        <v>830</v>
      </c>
      <c r="D643" s="2" t="s">
        <v>323</v>
      </c>
    </row>
    <row r="644" customHeight="1" spans="1:4">
      <c r="A644" s="2" t="s">
        <v>462</v>
      </c>
      <c r="B644" s="2" t="s">
        <v>831</v>
      </c>
      <c r="C644" s="2" t="s">
        <v>832</v>
      </c>
      <c r="D644" s="2" t="s">
        <v>323</v>
      </c>
    </row>
    <row r="645" customHeight="1" spans="1:4">
      <c r="A645" s="2" t="s">
        <v>462</v>
      </c>
      <c r="B645" s="2" t="s">
        <v>833</v>
      </c>
      <c r="C645" s="2" t="s">
        <v>834</v>
      </c>
      <c r="D645" s="2" t="s">
        <v>323</v>
      </c>
    </row>
    <row r="646" customHeight="1" spans="1:4">
      <c r="A646" s="2" t="s">
        <v>462</v>
      </c>
      <c r="B646" s="2" t="s">
        <v>835</v>
      </c>
      <c r="C646" s="2" t="s">
        <v>836</v>
      </c>
      <c r="D646" s="2" t="s">
        <v>323</v>
      </c>
    </row>
    <row r="647" customHeight="1" spans="1:4">
      <c r="A647" s="2" t="s">
        <v>462</v>
      </c>
      <c r="B647" s="2" t="s">
        <v>837</v>
      </c>
      <c r="C647" s="2" t="s">
        <v>838</v>
      </c>
      <c r="D647" s="2" t="s">
        <v>323</v>
      </c>
    </row>
    <row r="648" customHeight="1" spans="1:4">
      <c r="A648" s="2" t="s">
        <v>462</v>
      </c>
      <c r="B648" s="2" t="s">
        <v>839</v>
      </c>
      <c r="C648" s="2" t="s">
        <v>840</v>
      </c>
      <c r="D648" s="2" t="s">
        <v>323</v>
      </c>
    </row>
    <row r="649" customHeight="1" spans="1:4">
      <c r="A649" s="2" t="s">
        <v>462</v>
      </c>
      <c r="B649" s="2" t="s">
        <v>841</v>
      </c>
      <c r="C649" s="2" t="s">
        <v>842</v>
      </c>
      <c r="D649" s="2" t="s">
        <v>323</v>
      </c>
    </row>
    <row r="650" customHeight="1" spans="1:4">
      <c r="A650" s="2" t="s">
        <v>462</v>
      </c>
      <c r="B650" s="2" t="s">
        <v>843</v>
      </c>
      <c r="C650" s="2" t="s">
        <v>844</v>
      </c>
      <c r="D650" s="2" t="s">
        <v>323</v>
      </c>
    </row>
    <row r="651" customHeight="1" spans="1:4">
      <c r="A651" s="2" t="s">
        <v>462</v>
      </c>
      <c r="B651" s="2" t="s">
        <v>845</v>
      </c>
      <c r="C651" s="2" t="s">
        <v>846</v>
      </c>
      <c r="D651" s="2" t="s">
        <v>323</v>
      </c>
    </row>
    <row r="652" customHeight="1" spans="1:4">
      <c r="A652" s="2" t="s">
        <v>462</v>
      </c>
      <c r="B652" s="2" t="s">
        <v>847</v>
      </c>
      <c r="C652" s="2" t="s">
        <v>848</v>
      </c>
      <c r="D652" s="2" t="s">
        <v>323</v>
      </c>
    </row>
    <row r="653" customHeight="1" spans="1:4">
      <c r="A653" s="2" t="s">
        <v>462</v>
      </c>
      <c r="B653" s="2" t="s">
        <v>849</v>
      </c>
      <c r="C653" s="2" t="s">
        <v>850</v>
      </c>
      <c r="D653" s="2" t="s">
        <v>323</v>
      </c>
    </row>
    <row r="654" customHeight="1" spans="1:4">
      <c r="A654" s="2" t="s">
        <v>462</v>
      </c>
      <c r="B654" s="2" t="s">
        <v>851</v>
      </c>
      <c r="C654" s="2" t="s">
        <v>852</v>
      </c>
      <c r="D654" s="2" t="s">
        <v>323</v>
      </c>
    </row>
    <row r="655" customHeight="1" spans="1:4">
      <c r="A655" s="2" t="s">
        <v>462</v>
      </c>
      <c r="B655" s="2" t="s">
        <v>853</v>
      </c>
      <c r="C655" s="2" t="s">
        <v>854</v>
      </c>
      <c r="D655" s="2" t="s">
        <v>323</v>
      </c>
    </row>
    <row r="656" customHeight="1" spans="1:4">
      <c r="A656" s="2" t="s">
        <v>462</v>
      </c>
      <c r="B656" s="2" t="s">
        <v>855</v>
      </c>
      <c r="C656" s="2" t="s">
        <v>856</v>
      </c>
      <c r="D656" s="2" t="s">
        <v>323</v>
      </c>
    </row>
    <row r="657" customHeight="1" spans="1:4">
      <c r="A657" s="2" t="s">
        <v>462</v>
      </c>
      <c r="B657" s="2" t="s">
        <v>857</v>
      </c>
      <c r="C657" s="2" t="s">
        <v>858</v>
      </c>
      <c r="D657" s="2" t="s">
        <v>323</v>
      </c>
    </row>
    <row r="658" customHeight="1" spans="1:4">
      <c r="A658" s="2" t="s">
        <v>462</v>
      </c>
      <c r="B658" s="2" t="s">
        <v>859</v>
      </c>
      <c r="C658" s="2" t="s">
        <v>860</v>
      </c>
      <c r="D658" s="2" t="s">
        <v>323</v>
      </c>
    </row>
    <row r="659" customHeight="1" spans="1:4">
      <c r="A659" s="2" t="s">
        <v>462</v>
      </c>
      <c r="B659" s="2" t="s">
        <v>861</v>
      </c>
      <c r="C659" s="2" t="s">
        <v>862</v>
      </c>
      <c r="D659" s="2" t="s">
        <v>323</v>
      </c>
    </row>
    <row r="660" customHeight="1" spans="1:4">
      <c r="A660" s="2" t="s">
        <v>462</v>
      </c>
      <c r="B660" s="2" t="s">
        <v>863</v>
      </c>
      <c r="C660" s="2" t="s">
        <v>864</v>
      </c>
      <c r="D660" s="2" t="s">
        <v>323</v>
      </c>
    </row>
    <row r="661" customHeight="1" spans="1:4">
      <c r="A661" s="2" t="s">
        <v>462</v>
      </c>
      <c r="B661" s="2" t="s">
        <v>865</v>
      </c>
      <c r="C661" s="2" t="s">
        <v>866</v>
      </c>
      <c r="D661" s="2" t="s">
        <v>323</v>
      </c>
    </row>
    <row r="662" customHeight="1" spans="1:4">
      <c r="A662" s="2" t="s">
        <v>462</v>
      </c>
      <c r="B662" s="2" t="s">
        <v>867</v>
      </c>
      <c r="C662" s="2" t="s">
        <v>868</v>
      </c>
      <c r="D662" s="2" t="s">
        <v>323</v>
      </c>
    </row>
    <row r="663" customHeight="1" spans="1:4">
      <c r="A663" s="2" t="s">
        <v>462</v>
      </c>
      <c r="B663" s="2" t="s">
        <v>869</v>
      </c>
      <c r="C663" s="2" t="s">
        <v>870</v>
      </c>
      <c r="D663" s="2" t="s">
        <v>323</v>
      </c>
    </row>
    <row r="664" customHeight="1" spans="1:4">
      <c r="A664" s="2" t="s">
        <v>462</v>
      </c>
      <c r="B664" s="2" t="s">
        <v>871</v>
      </c>
      <c r="C664" s="2" t="s">
        <v>872</v>
      </c>
      <c r="D664" s="2" t="s">
        <v>323</v>
      </c>
    </row>
    <row r="665" customHeight="1" spans="1:4">
      <c r="A665" s="2" t="s">
        <v>462</v>
      </c>
      <c r="B665" s="2" t="s">
        <v>873</v>
      </c>
      <c r="C665" s="2" t="s">
        <v>874</v>
      </c>
      <c r="D665" s="2" t="s">
        <v>323</v>
      </c>
    </row>
    <row r="666" customHeight="1" spans="1:4">
      <c r="A666" s="2" t="s">
        <v>462</v>
      </c>
      <c r="B666" s="2" t="s">
        <v>875</v>
      </c>
      <c r="C666" s="2" t="s">
        <v>876</v>
      </c>
      <c r="D666" s="2" t="s">
        <v>323</v>
      </c>
    </row>
    <row r="667" customHeight="1" spans="1:4">
      <c r="A667" s="2" t="s">
        <v>462</v>
      </c>
      <c r="B667" s="2" t="s">
        <v>877</v>
      </c>
      <c r="C667" s="2" t="s">
        <v>878</v>
      </c>
      <c r="D667" s="2" t="s">
        <v>323</v>
      </c>
    </row>
    <row r="668" customHeight="1" spans="1:4">
      <c r="A668" s="2" t="s">
        <v>462</v>
      </c>
      <c r="B668" s="2" t="s">
        <v>879</v>
      </c>
      <c r="C668" s="2" t="s">
        <v>880</v>
      </c>
      <c r="D668" s="2" t="s">
        <v>323</v>
      </c>
    </row>
    <row r="669" customHeight="1" spans="1:4">
      <c r="A669" s="2" t="s">
        <v>462</v>
      </c>
      <c r="B669" s="2" t="s">
        <v>881</v>
      </c>
      <c r="C669" s="2" t="s">
        <v>882</v>
      </c>
      <c r="D669" s="2" t="s">
        <v>323</v>
      </c>
    </row>
    <row r="670" customHeight="1" spans="1:4">
      <c r="A670" s="2" t="s">
        <v>462</v>
      </c>
      <c r="B670" s="2" t="s">
        <v>883</v>
      </c>
      <c r="C670" s="2" t="s">
        <v>884</v>
      </c>
      <c r="D670" s="2" t="s">
        <v>323</v>
      </c>
    </row>
    <row r="671" customHeight="1" spans="1:4">
      <c r="A671" s="2" t="s">
        <v>462</v>
      </c>
      <c r="B671" s="2" t="s">
        <v>885</v>
      </c>
      <c r="C671" s="2" t="s">
        <v>886</v>
      </c>
      <c r="D671" s="2" t="s">
        <v>323</v>
      </c>
    </row>
    <row r="672" customHeight="1" spans="1:4">
      <c r="A672" s="2" t="s">
        <v>887</v>
      </c>
      <c r="B672" s="2" t="s">
        <v>888</v>
      </c>
      <c r="C672" s="2" t="s">
        <v>889</v>
      </c>
      <c r="D672" s="1">
        <v>23</v>
      </c>
    </row>
    <row r="673" customHeight="1" spans="1:4">
      <c r="A673" s="2" t="s">
        <v>887</v>
      </c>
      <c r="B673" s="2" t="s">
        <v>890</v>
      </c>
      <c r="C673" s="2" t="s">
        <v>891</v>
      </c>
      <c r="D673" s="1">
        <v>39</v>
      </c>
    </row>
    <row r="674" customHeight="1" spans="1:4">
      <c r="A674" s="2" t="s">
        <v>887</v>
      </c>
      <c r="B674" s="2" t="s">
        <v>892</v>
      </c>
      <c r="C674" s="2" t="s">
        <v>893</v>
      </c>
      <c r="D674" s="3">
        <v>40</v>
      </c>
    </row>
    <row r="675" customHeight="1" spans="1:4">
      <c r="A675" s="2" t="s">
        <v>887</v>
      </c>
      <c r="B675" s="2" t="s">
        <v>894</v>
      </c>
      <c r="C675" s="2" t="s">
        <v>895</v>
      </c>
      <c r="D675" s="2">
        <v>41</v>
      </c>
    </row>
    <row r="676" customHeight="1" spans="1:4">
      <c r="A676" s="2" t="s">
        <v>887</v>
      </c>
      <c r="B676" s="2" t="s">
        <v>896</v>
      </c>
      <c r="C676" s="2" t="s">
        <v>897</v>
      </c>
      <c r="D676" s="2">
        <v>41</v>
      </c>
    </row>
    <row r="677" customHeight="1" spans="1:4">
      <c r="A677" s="2" t="s">
        <v>887</v>
      </c>
      <c r="B677" s="2" t="s">
        <v>898</v>
      </c>
      <c r="C677" s="2" t="s">
        <v>899</v>
      </c>
      <c r="D677" s="2">
        <v>41</v>
      </c>
    </row>
    <row r="678" customHeight="1" spans="1:4">
      <c r="A678" s="2" t="s">
        <v>887</v>
      </c>
      <c r="B678" s="2" t="s">
        <v>900</v>
      </c>
      <c r="C678" s="2" t="s">
        <v>901</v>
      </c>
      <c r="D678" s="2">
        <v>42</v>
      </c>
    </row>
    <row r="679" customHeight="1" spans="1:4">
      <c r="A679" s="2" t="s">
        <v>887</v>
      </c>
      <c r="B679" s="2" t="s">
        <v>902</v>
      </c>
      <c r="C679" s="2" t="s">
        <v>903</v>
      </c>
      <c r="D679" s="2">
        <v>45</v>
      </c>
    </row>
    <row r="680" customHeight="1" spans="1:4">
      <c r="A680" s="2" t="s">
        <v>887</v>
      </c>
      <c r="B680" s="2" t="s">
        <v>904</v>
      </c>
      <c r="C680" s="2" t="s">
        <v>905</v>
      </c>
      <c r="D680" s="2">
        <v>46</v>
      </c>
    </row>
    <row r="681" customHeight="1" spans="1:4">
      <c r="A681" s="2" t="s">
        <v>887</v>
      </c>
      <c r="B681" s="2" t="s">
        <v>906</v>
      </c>
      <c r="C681" s="2" t="s">
        <v>907</v>
      </c>
      <c r="D681" s="2">
        <v>46</v>
      </c>
    </row>
    <row r="682" customHeight="1" spans="1:4">
      <c r="A682" s="2" t="s">
        <v>887</v>
      </c>
      <c r="B682" s="2" t="s">
        <v>908</v>
      </c>
      <c r="C682" s="2" t="s">
        <v>909</v>
      </c>
      <c r="D682" s="2">
        <v>46</v>
      </c>
    </row>
    <row r="683" customHeight="1" spans="1:4">
      <c r="A683" s="2" t="s">
        <v>887</v>
      </c>
      <c r="B683" s="2" t="s">
        <v>910</v>
      </c>
      <c r="C683" s="2" t="s">
        <v>911</v>
      </c>
      <c r="D683" s="2">
        <v>46</v>
      </c>
    </row>
    <row r="684" customHeight="1" spans="1:4">
      <c r="A684" s="2" t="s">
        <v>887</v>
      </c>
      <c r="B684" s="2" t="s">
        <v>912</v>
      </c>
      <c r="C684" s="2" t="s">
        <v>913</v>
      </c>
      <c r="D684" s="2">
        <v>46</v>
      </c>
    </row>
    <row r="685" customHeight="1" spans="1:4">
      <c r="A685" s="2" t="s">
        <v>887</v>
      </c>
      <c r="B685" s="2" t="s">
        <v>914</v>
      </c>
      <c r="C685" s="2" t="s">
        <v>915</v>
      </c>
      <c r="D685" s="2">
        <v>46</v>
      </c>
    </row>
    <row r="686" customHeight="1" spans="1:4">
      <c r="A686" s="2" t="s">
        <v>887</v>
      </c>
      <c r="B686" s="2" t="s">
        <v>916</v>
      </c>
      <c r="C686" s="2" t="s">
        <v>917</v>
      </c>
      <c r="D686" s="2">
        <v>46</v>
      </c>
    </row>
    <row r="687" customHeight="1" spans="1:4">
      <c r="A687" s="2" t="s">
        <v>887</v>
      </c>
      <c r="B687" s="2" t="s">
        <v>918</v>
      </c>
      <c r="C687" s="2" t="s">
        <v>919</v>
      </c>
      <c r="D687" s="2">
        <v>47</v>
      </c>
    </row>
    <row r="688" customHeight="1" spans="1:4">
      <c r="A688" s="2" t="s">
        <v>887</v>
      </c>
      <c r="B688" s="2" t="s">
        <v>920</v>
      </c>
      <c r="C688" s="2" t="s">
        <v>921</v>
      </c>
      <c r="D688" s="2">
        <v>47</v>
      </c>
    </row>
    <row r="689" customHeight="1" spans="1:4">
      <c r="A689" s="2" t="s">
        <v>887</v>
      </c>
      <c r="B689" s="2" t="s">
        <v>922</v>
      </c>
      <c r="C689" s="2" t="s">
        <v>923</v>
      </c>
      <c r="D689" s="2">
        <v>47</v>
      </c>
    </row>
    <row r="690" customHeight="1" spans="1:4">
      <c r="A690" s="2" t="s">
        <v>887</v>
      </c>
      <c r="B690" s="2" t="s">
        <v>924</v>
      </c>
      <c r="C690" s="2" t="s">
        <v>925</v>
      </c>
      <c r="D690" s="2">
        <v>47</v>
      </c>
    </row>
    <row r="691" customHeight="1" spans="1:4">
      <c r="A691" s="2" t="s">
        <v>887</v>
      </c>
      <c r="B691" s="2" t="s">
        <v>926</v>
      </c>
      <c r="C691" s="2" t="s">
        <v>927</v>
      </c>
      <c r="D691" s="2">
        <v>47</v>
      </c>
    </row>
    <row r="692" customHeight="1" spans="1:4">
      <c r="A692" s="2" t="s">
        <v>887</v>
      </c>
      <c r="B692" s="2" t="s">
        <v>928</v>
      </c>
      <c r="C692" s="2" t="s">
        <v>929</v>
      </c>
      <c r="D692" s="2">
        <v>48</v>
      </c>
    </row>
    <row r="693" customHeight="1" spans="1:4">
      <c r="A693" s="2" t="s">
        <v>887</v>
      </c>
      <c r="B693" s="2" t="s">
        <v>930</v>
      </c>
      <c r="C693" s="2" t="s">
        <v>931</v>
      </c>
      <c r="D693" s="2">
        <v>48</v>
      </c>
    </row>
    <row r="694" customHeight="1" spans="1:4">
      <c r="A694" s="2" t="s">
        <v>887</v>
      </c>
      <c r="B694" s="2" t="s">
        <v>932</v>
      </c>
      <c r="C694" s="2" t="s">
        <v>933</v>
      </c>
      <c r="D694" s="2">
        <v>48</v>
      </c>
    </row>
    <row r="695" customHeight="1" spans="1:4">
      <c r="A695" s="2" t="s">
        <v>887</v>
      </c>
      <c r="B695" s="2" t="s">
        <v>934</v>
      </c>
      <c r="C695" s="2" t="s">
        <v>935</v>
      </c>
      <c r="D695" s="2">
        <v>48</v>
      </c>
    </row>
    <row r="696" customHeight="1" spans="1:4">
      <c r="A696" s="2" t="s">
        <v>887</v>
      </c>
      <c r="B696" s="2" t="s">
        <v>936</v>
      </c>
      <c r="C696" s="2" t="s">
        <v>937</v>
      </c>
      <c r="D696" s="2">
        <v>48</v>
      </c>
    </row>
    <row r="697" customHeight="1" spans="1:4">
      <c r="A697" s="2" t="s">
        <v>887</v>
      </c>
      <c r="B697" s="2" t="s">
        <v>938</v>
      </c>
      <c r="C697" s="2" t="s">
        <v>939</v>
      </c>
      <c r="D697" s="2">
        <v>48</v>
      </c>
    </row>
    <row r="698" customHeight="1" spans="1:4">
      <c r="A698" s="2" t="s">
        <v>887</v>
      </c>
      <c r="B698" s="2" t="s">
        <v>940</v>
      </c>
      <c r="C698" s="2" t="s">
        <v>941</v>
      </c>
      <c r="D698" s="2">
        <v>49</v>
      </c>
    </row>
    <row r="699" customHeight="1" spans="1:4">
      <c r="A699" s="2" t="s">
        <v>887</v>
      </c>
      <c r="B699" s="2" t="s">
        <v>942</v>
      </c>
      <c r="C699" s="2" t="s">
        <v>943</v>
      </c>
      <c r="D699" s="2">
        <v>49</v>
      </c>
    </row>
    <row r="700" customHeight="1" spans="1:4">
      <c r="A700" s="2" t="s">
        <v>887</v>
      </c>
      <c r="B700" s="2" t="s">
        <v>944</v>
      </c>
      <c r="C700" s="2" t="s">
        <v>945</v>
      </c>
      <c r="D700" s="2">
        <v>49</v>
      </c>
    </row>
    <row r="701" customHeight="1" spans="1:4">
      <c r="A701" s="2" t="s">
        <v>887</v>
      </c>
      <c r="B701" s="2" t="s">
        <v>946</v>
      </c>
      <c r="C701" s="2" t="s">
        <v>947</v>
      </c>
      <c r="D701" s="2">
        <v>50</v>
      </c>
    </row>
    <row r="702" customHeight="1" spans="1:4">
      <c r="A702" s="2" t="s">
        <v>887</v>
      </c>
      <c r="B702" s="2" t="s">
        <v>948</v>
      </c>
      <c r="C702" s="2" t="s">
        <v>949</v>
      </c>
      <c r="D702" s="2">
        <v>50</v>
      </c>
    </row>
    <row r="703" customHeight="1" spans="1:4">
      <c r="A703" s="2" t="s">
        <v>887</v>
      </c>
      <c r="B703" s="2" t="s">
        <v>950</v>
      </c>
      <c r="C703" s="2" t="s">
        <v>951</v>
      </c>
      <c r="D703" s="2">
        <v>50</v>
      </c>
    </row>
    <row r="704" customHeight="1" spans="1:4">
      <c r="A704" s="2" t="s">
        <v>887</v>
      </c>
      <c r="B704" s="2" t="s">
        <v>952</v>
      </c>
      <c r="C704" s="2" t="s">
        <v>953</v>
      </c>
      <c r="D704" s="2">
        <v>50</v>
      </c>
    </row>
    <row r="705" customHeight="1" spans="1:4">
      <c r="A705" s="2" t="s">
        <v>887</v>
      </c>
      <c r="B705" s="2" t="s">
        <v>954</v>
      </c>
      <c r="C705" s="2" t="s">
        <v>955</v>
      </c>
      <c r="D705" s="2">
        <v>50</v>
      </c>
    </row>
    <row r="706" customHeight="1" spans="1:4">
      <c r="A706" s="2" t="s">
        <v>887</v>
      </c>
      <c r="B706" s="2" t="s">
        <v>956</v>
      </c>
      <c r="C706" s="2" t="s">
        <v>957</v>
      </c>
      <c r="D706" s="2">
        <v>51</v>
      </c>
    </row>
    <row r="707" customHeight="1" spans="1:4">
      <c r="A707" s="2" t="s">
        <v>887</v>
      </c>
      <c r="B707" s="2" t="s">
        <v>958</v>
      </c>
      <c r="C707" s="2" t="s">
        <v>959</v>
      </c>
      <c r="D707" s="2">
        <v>51</v>
      </c>
    </row>
    <row r="708" customHeight="1" spans="1:4">
      <c r="A708" s="2" t="s">
        <v>887</v>
      </c>
      <c r="B708" s="2" t="s">
        <v>960</v>
      </c>
      <c r="C708" s="2" t="s">
        <v>961</v>
      </c>
      <c r="D708" s="2">
        <v>51</v>
      </c>
    </row>
    <row r="709" customHeight="1" spans="1:4">
      <c r="A709" s="2" t="s">
        <v>887</v>
      </c>
      <c r="B709" s="2" t="s">
        <v>962</v>
      </c>
      <c r="C709" s="2" t="s">
        <v>963</v>
      </c>
      <c r="D709" s="2">
        <v>51</v>
      </c>
    </row>
    <row r="710" customHeight="1" spans="1:4">
      <c r="A710" s="2" t="s">
        <v>887</v>
      </c>
      <c r="B710" s="2" t="s">
        <v>964</v>
      </c>
      <c r="C710" s="2" t="s">
        <v>965</v>
      </c>
      <c r="D710" s="2">
        <v>51</v>
      </c>
    </row>
    <row r="711" customHeight="1" spans="1:4">
      <c r="A711" s="2" t="s">
        <v>887</v>
      </c>
      <c r="B711" s="2" t="s">
        <v>966</v>
      </c>
      <c r="C711" s="2" t="s">
        <v>967</v>
      </c>
      <c r="D711" s="2">
        <v>51</v>
      </c>
    </row>
    <row r="712" customHeight="1" spans="1:4">
      <c r="A712" s="2" t="s">
        <v>887</v>
      </c>
      <c r="B712" s="2" t="s">
        <v>968</v>
      </c>
      <c r="C712" s="2" t="s">
        <v>969</v>
      </c>
      <c r="D712" s="2">
        <v>52</v>
      </c>
    </row>
    <row r="713" customHeight="1" spans="1:4">
      <c r="A713" s="2" t="s">
        <v>887</v>
      </c>
      <c r="B713" s="2" t="s">
        <v>970</v>
      </c>
      <c r="C713" s="2" t="s">
        <v>971</v>
      </c>
      <c r="D713" s="2">
        <v>52</v>
      </c>
    </row>
    <row r="714" customHeight="1" spans="1:4">
      <c r="A714" s="2" t="s">
        <v>887</v>
      </c>
      <c r="B714" s="2" t="s">
        <v>972</v>
      </c>
      <c r="C714" s="2" t="s">
        <v>973</v>
      </c>
      <c r="D714" s="2">
        <v>52</v>
      </c>
    </row>
    <row r="715" customHeight="1" spans="1:4">
      <c r="A715" s="2" t="s">
        <v>887</v>
      </c>
      <c r="B715" s="2" t="s">
        <v>974</v>
      </c>
      <c r="C715" s="2" t="s">
        <v>975</v>
      </c>
      <c r="D715" s="2">
        <v>52</v>
      </c>
    </row>
    <row r="716" customHeight="1" spans="1:4">
      <c r="A716" s="2" t="s">
        <v>887</v>
      </c>
      <c r="B716" s="2" t="s">
        <v>976</v>
      </c>
      <c r="C716" s="2" t="s">
        <v>977</v>
      </c>
      <c r="D716" s="2">
        <v>52</v>
      </c>
    </row>
    <row r="717" customHeight="1" spans="1:4">
      <c r="A717" s="2" t="s">
        <v>887</v>
      </c>
      <c r="B717" s="2" t="s">
        <v>978</v>
      </c>
      <c r="C717" s="2" t="s">
        <v>979</v>
      </c>
      <c r="D717" s="2">
        <v>52</v>
      </c>
    </row>
    <row r="718" customHeight="1" spans="1:4">
      <c r="A718" s="2" t="s">
        <v>887</v>
      </c>
      <c r="B718" s="2" t="s">
        <v>980</v>
      </c>
      <c r="C718" s="2" t="s">
        <v>981</v>
      </c>
      <c r="D718" s="2">
        <v>52</v>
      </c>
    </row>
    <row r="719" customHeight="1" spans="1:4">
      <c r="A719" s="2" t="s">
        <v>887</v>
      </c>
      <c r="B719" s="2" t="s">
        <v>982</v>
      </c>
      <c r="C719" s="2" t="s">
        <v>983</v>
      </c>
      <c r="D719" s="2">
        <v>53</v>
      </c>
    </row>
    <row r="720" customHeight="1" spans="1:4">
      <c r="A720" s="2" t="s">
        <v>887</v>
      </c>
      <c r="B720" s="2" t="s">
        <v>984</v>
      </c>
      <c r="C720" s="2" t="s">
        <v>985</v>
      </c>
      <c r="D720" s="2">
        <v>53</v>
      </c>
    </row>
    <row r="721" customHeight="1" spans="1:4">
      <c r="A721" s="2" t="s">
        <v>887</v>
      </c>
      <c r="B721" s="2" t="s">
        <v>986</v>
      </c>
      <c r="C721" s="2" t="s">
        <v>987</v>
      </c>
      <c r="D721" s="2">
        <v>53</v>
      </c>
    </row>
    <row r="722" customHeight="1" spans="1:4">
      <c r="A722" s="2" t="s">
        <v>887</v>
      </c>
      <c r="B722" s="2" t="s">
        <v>988</v>
      </c>
      <c r="C722" s="2" t="s">
        <v>989</v>
      </c>
      <c r="D722" s="2">
        <v>53</v>
      </c>
    </row>
    <row r="723" customHeight="1" spans="1:4">
      <c r="A723" s="2" t="s">
        <v>887</v>
      </c>
      <c r="B723" s="2" t="s">
        <v>990</v>
      </c>
      <c r="C723" s="2" t="s">
        <v>991</v>
      </c>
      <c r="D723" s="2">
        <v>53</v>
      </c>
    </row>
    <row r="724" customHeight="1" spans="1:4">
      <c r="A724" s="2" t="s">
        <v>887</v>
      </c>
      <c r="B724" s="2" t="s">
        <v>992</v>
      </c>
      <c r="C724" s="2" t="s">
        <v>993</v>
      </c>
      <c r="D724" s="2">
        <v>53</v>
      </c>
    </row>
    <row r="725" customHeight="1" spans="1:4">
      <c r="A725" s="2" t="s">
        <v>887</v>
      </c>
      <c r="B725" s="2" t="s">
        <v>994</v>
      </c>
      <c r="C725" s="2" t="s">
        <v>995</v>
      </c>
      <c r="D725" s="2">
        <v>54</v>
      </c>
    </row>
    <row r="726" customHeight="1" spans="1:4">
      <c r="A726" s="2" t="s">
        <v>887</v>
      </c>
      <c r="B726" s="2" t="s">
        <v>996</v>
      </c>
      <c r="C726" s="2" t="s">
        <v>997</v>
      </c>
      <c r="D726" s="2">
        <v>54</v>
      </c>
    </row>
    <row r="727" customHeight="1" spans="1:4">
      <c r="A727" s="2" t="s">
        <v>887</v>
      </c>
      <c r="B727" s="2" t="s">
        <v>998</v>
      </c>
      <c r="C727" s="2" t="s">
        <v>999</v>
      </c>
      <c r="D727" s="2">
        <v>54</v>
      </c>
    </row>
    <row r="728" customHeight="1" spans="1:4">
      <c r="A728" s="2" t="s">
        <v>887</v>
      </c>
      <c r="B728" s="2" t="s">
        <v>1000</v>
      </c>
      <c r="C728" s="2" t="s">
        <v>1001</v>
      </c>
      <c r="D728" s="2">
        <v>54</v>
      </c>
    </row>
    <row r="729" customHeight="1" spans="1:4">
      <c r="A729" s="2" t="s">
        <v>887</v>
      </c>
      <c r="B729" s="2" t="s">
        <v>1002</v>
      </c>
      <c r="C729" s="2" t="s">
        <v>1003</v>
      </c>
      <c r="D729" s="2">
        <v>54</v>
      </c>
    </row>
    <row r="730" customHeight="1" spans="1:4">
      <c r="A730" s="2" t="s">
        <v>887</v>
      </c>
      <c r="B730" s="2" t="s">
        <v>1004</v>
      </c>
      <c r="C730" s="2" t="s">
        <v>1005</v>
      </c>
      <c r="D730" s="2">
        <v>54</v>
      </c>
    </row>
    <row r="731" customHeight="1" spans="1:4">
      <c r="A731" s="2" t="s">
        <v>887</v>
      </c>
      <c r="B731" s="2" t="s">
        <v>1006</v>
      </c>
      <c r="C731" s="2" t="s">
        <v>1007</v>
      </c>
      <c r="D731" s="2">
        <v>54</v>
      </c>
    </row>
    <row r="732" customHeight="1" spans="1:4">
      <c r="A732" s="2" t="s">
        <v>887</v>
      </c>
      <c r="B732" s="2" t="s">
        <v>1008</v>
      </c>
      <c r="C732" s="2" t="s">
        <v>1009</v>
      </c>
      <c r="D732" s="2">
        <v>54</v>
      </c>
    </row>
    <row r="733" customHeight="1" spans="1:4">
      <c r="A733" s="2" t="s">
        <v>887</v>
      </c>
      <c r="B733" s="2" t="s">
        <v>1010</v>
      </c>
      <c r="C733" s="2" t="s">
        <v>1011</v>
      </c>
      <c r="D733" s="2">
        <v>54</v>
      </c>
    </row>
    <row r="734" customHeight="1" spans="1:4">
      <c r="A734" s="2" t="s">
        <v>887</v>
      </c>
      <c r="B734" s="2" t="s">
        <v>1012</v>
      </c>
      <c r="C734" s="2" t="s">
        <v>1013</v>
      </c>
      <c r="D734" s="2">
        <v>54</v>
      </c>
    </row>
    <row r="735" customHeight="1" spans="1:4">
      <c r="A735" s="2" t="s">
        <v>887</v>
      </c>
      <c r="B735" s="2" t="s">
        <v>1014</v>
      </c>
      <c r="C735" s="2" t="s">
        <v>1015</v>
      </c>
      <c r="D735" s="2">
        <v>55</v>
      </c>
    </row>
    <row r="736" customHeight="1" spans="1:4">
      <c r="A736" s="2" t="s">
        <v>887</v>
      </c>
      <c r="B736" s="2" t="s">
        <v>1016</v>
      </c>
      <c r="C736" s="2" t="s">
        <v>1017</v>
      </c>
      <c r="D736" s="2">
        <v>55</v>
      </c>
    </row>
    <row r="737" customHeight="1" spans="1:4">
      <c r="A737" s="2" t="s">
        <v>887</v>
      </c>
      <c r="B737" s="2" t="s">
        <v>1018</v>
      </c>
      <c r="C737" s="2" t="s">
        <v>1019</v>
      </c>
      <c r="D737" s="2">
        <v>55</v>
      </c>
    </row>
    <row r="738" customHeight="1" spans="1:4">
      <c r="A738" s="2" t="s">
        <v>887</v>
      </c>
      <c r="B738" s="2" t="s">
        <v>1020</v>
      </c>
      <c r="C738" s="2" t="s">
        <v>1021</v>
      </c>
      <c r="D738" s="2">
        <v>55</v>
      </c>
    </row>
    <row r="739" customHeight="1" spans="1:4">
      <c r="A739" s="2" t="s">
        <v>887</v>
      </c>
      <c r="B739" s="2" t="s">
        <v>1022</v>
      </c>
      <c r="C739" s="2" t="s">
        <v>1023</v>
      </c>
      <c r="D739" s="2">
        <v>55</v>
      </c>
    </row>
    <row r="740" customHeight="1" spans="1:4">
      <c r="A740" s="2" t="s">
        <v>887</v>
      </c>
      <c r="B740" s="2" t="s">
        <v>1024</v>
      </c>
      <c r="C740" s="2" t="s">
        <v>1025</v>
      </c>
      <c r="D740" s="2">
        <v>55</v>
      </c>
    </row>
    <row r="741" customHeight="1" spans="1:4">
      <c r="A741" s="2" t="s">
        <v>887</v>
      </c>
      <c r="B741" s="2" t="s">
        <v>1026</v>
      </c>
      <c r="C741" s="2" t="s">
        <v>1027</v>
      </c>
      <c r="D741" s="2">
        <v>55</v>
      </c>
    </row>
    <row r="742" customHeight="1" spans="1:4">
      <c r="A742" s="2" t="s">
        <v>887</v>
      </c>
      <c r="B742" s="2" t="s">
        <v>1028</v>
      </c>
      <c r="C742" s="2" t="s">
        <v>1029</v>
      </c>
      <c r="D742" s="2">
        <v>55</v>
      </c>
    </row>
    <row r="743" customHeight="1" spans="1:4">
      <c r="A743" s="2" t="s">
        <v>887</v>
      </c>
      <c r="B743" s="2" t="s">
        <v>1030</v>
      </c>
      <c r="C743" s="2" t="s">
        <v>1031</v>
      </c>
      <c r="D743" s="2">
        <v>55</v>
      </c>
    </row>
    <row r="744" customHeight="1" spans="1:4">
      <c r="A744" s="2" t="s">
        <v>887</v>
      </c>
      <c r="B744" s="2" t="s">
        <v>1032</v>
      </c>
      <c r="C744" s="2" t="s">
        <v>1033</v>
      </c>
      <c r="D744" s="2">
        <v>55</v>
      </c>
    </row>
    <row r="745" customHeight="1" spans="1:4">
      <c r="A745" s="2" t="s">
        <v>887</v>
      </c>
      <c r="B745" s="2" t="s">
        <v>1034</v>
      </c>
      <c r="C745" s="2" t="s">
        <v>1035</v>
      </c>
      <c r="D745" s="2">
        <v>55</v>
      </c>
    </row>
    <row r="746" customHeight="1" spans="1:4">
      <c r="A746" s="2" t="s">
        <v>887</v>
      </c>
      <c r="B746" s="2" t="s">
        <v>1036</v>
      </c>
      <c r="C746" s="2" t="s">
        <v>1037</v>
      </c>
      <c r="D746" s="2">
        <v>55</v>
      </c>
    </row>
    <row r="747" customHeight="1" spans="1:4">
      <c r="A747" s="2" t="s">
        <v>887</v>
      </c>
      <c r="B747" s="2" t="s">
        <v>1038</v>
      </c>
      <c r="C747" s="2" t="s">
        <v>1039</v>
      </c>
      <c r="D747" s="2">
        <v>55</v>
      </c>
    </row>
    <row r="748" customHeight="1" spans="1:4">
      <c r="A748" s="2" t="s">
        <v>887</v>
      </c>
      <c r="B748" s="2" t="s">
        <v>1040</v>
      </c>
      <c r="C748" s="2" t="s">
        <v>1041</v>
      </c>
      <c r="D748" s="2">
        <v>55</v>
      </c>
    </row>
    <row r="749" customHeight="1" spans="1:4">
      <c r="A749" s="2" t="s">
        <v>887</v>
      </c>
      <c r="B749" s="2" t="s">
        <v>291</v>
      </c>
      <c r="C749" s="2" t="s">
        <v>1042</v>
      </c>
      <c r="D749" s="2">
        <v>55</v>
      </c>
    </row>
    <row r="750" customHeight="1" spans="1:4">
      <c r="A750" s="2" t="s">
        <v>887</v>
      </c>
      <c r="B750" s="2" t="s">
        <v>1043</v>
      </c>
      <c r="C750" s="2" t="s">
        <v>1044</v>
      </c>
      <c r="D750" s="2">
        <v>55</v>
      </c>
    </row>
    <row r="751" customHeight="1" spans="1:4">
      <c r="A751" s="2" t="s">
        <v>887</v>
      </c>
      <c r="B751" s="2" t="s">
        <v>1045</v>
      </c>
      <c r="C751" s="2" t="s">
        <v>1046</v>
      </c>
      <c r="D751" s="2">
        <v>56</v>
      </c>
    </row>
    <row r="752" customHeight="1" spans="1:4">
      <c r="A752" s="2" t="s">
        <v>887</v>
      </c>
      <c r="B752" s="2" t="s">
        <v>1047</v>
      </c>
      <c r="C752" s="2" t="s">
        <v>1048</v>
      </c>
      <c r="D752" s="2">
        <v>56</v>
      </c>
    </row>
    <row r="753" customHeight="1" spans="1:4">
      <c r="A753" s="2" t="s">
        <v>887</v>
      </c>
      <c r="B753" s="2" t="s">
        <v>509</v>
      </c>
      <c r="C753" s="2" t="s">
        <v>1049</v>
      </c>
      <c r="D753" s="2">
        <v>56</v>
      </c>
    </row>
    <row r="754" customHeight="1" spans="1:4">
      <c r="A754" s="2" t="s">
        <v>887</v>
      </c>
      <c r="B754" s="2" t="s">
        <v>1050</v>
      </c>
      <c r="C754" s="2" t="s">
        <v>1051</v>
      </c>
      <c r="D754" s="2">
        <v>56</v>
      </c>
    </row>
    <row r="755" customHeight="1" spans="1:4">
      <c r="A755" s="2" t="s">
        <v>887</v>
      </c>
      <c r="B755" s="2" t="s">
        <v>1052</v>
      </c>
      <c r="C755" s="2" t="s">
        <v>1053</v>
      </c>
      <c r="D755" s="2">
        <v>56</v>
      </c>
    </row>
    <row r="756" customHeight="1" spans="1:4">
      <c r="A756" s="2" t="s">
        <v>887</v>
      </c>
      <c r="B756" s="2" t="s">
        <v>1054</v>
      </c>
      <c r="C756" s="2" t="s">
        <v>1055</v>
      </c>
      <c r="D756" s="2">
        <v>56</v>
      </c>
    </row>
    <row r="757" customHeight="1" spans="1:4">
      <c r="A757" s="2" t="s">
        <v>887</v>
      </c>
      <c r="B757" s="2" t="s">
        <v>1056</v>
      </c>
      <c r="C757" s="2" t="s">
        <v>1057</v>
      </c>
      <c r="D757" s="2">
        <v>56</v>
      </c>
    </row>
    <row r="758" customHeight="1" spans="1:4">
      <c r="A758" s="2" t="s">
        <v>887</v>
      </c>
      <c r="B758" s="2" t="s">
        <v>1058</v>
      </c>
      <c r="C758" s="2" t="s">
        <v>1059</v>
      </c>
      <c r="D758" s="2">
        <v>56</v>
      </c>
    </row>
    <row r="759" customHeight="1" spans="1:4">
      <c r="A759" s="2" t="s">
        <v>887</v>
      </c>
      <c r="B759" s="2" t="s">
        <v>1060</v>
      </c>
      <c r="C759" s="2" t="s">
        <v>1061</v>
      </c>
      <c r="D759" s="2">
        <v>56</v>
      </c>
    </row>
    <row r="760" customHeight="1" spans="1:4">
      <c r="A760" s="2" t="s">
        <v>887</v>
      </c>
      <c r="B760" s="2" t="s">
        <v>1062</v>
      </c>
      <c r="C760" s="2" t="s">
        <v>1063</v>
      </c>
      <c r="D760" s="2">
        <v>56</v>
      </c>
    </row>
    <row r="761" customHeight="1" spans="1:4">
      <c r="A761" s="2" t="s">
        <v>887</v>
      </c>
      <c r="B761" s="2" t="s">
        <v>1064</v>
      </c>
      <c r="C761" s="2" t="s">
        <v>1065</v>
      </c>
      <c r="D761" s="2">
        <v>56</v>
      </c>
    </row>
    <row r="762" customHeight="1" spans="1:4">
      <c r="A762" s="2" t="s">
        <v>887</v>
      </c>
      <c r="B762" s="2" t="s">
        <v>1066</v>
      </c>
      <c r="C762" s="2" t="s">
        <v>1067</v>
      </c>
      <c r="D762" s="2">
        <v>56</v>
      </c>
    </row>
    <row r="763" customHeight="1" spans="1:4">
      <c r="A763" s="2" t="s">
        <v>887</v>
      </c>
      <c r="B763" s="2" t="s">
        <v>1068</v>
      </c>
      <c r="C763" s="2" t="s">
        <v>1069</v>
      </c>
      <c r="D763" s="2">
        <v>56</v>
      </c>
    </row>
    <row r="764" customHeight="1" spans="1:4">
      <c r="A764" s="2" t="s">
        <v>887</v>
      </c>
      <c r="B764" s="2" t="s">
        <v>1070</v>
      </c>
      <c r="C764" s="2" t="s">
        <v>1071</v>
      </c>
      <c r="D764" s="2">
        <v>56</v>
      </c>
    </row>
    <row r="765" customHeight="1" spans="1:4">
      <c r="A765" s="2" t="s">
        <v>887</v>
      </c>
      <c r="B765" s="2" t="s">
        <v>1072</v>
      </c>
      <c r="C765" s="2" t="s">
        <v>1073</v>
      </c>
      <c r="D765" s="2">
        <v>56</v>
      </c>
    </row>
    <row r="766" customHeight="1" spans="1:4">
      <c r="A766" s="2" t="s">
        <v>887</v>
      </c>
      <c r="B766" s="2" t="s">
        <v>1074</v>
      </c>
      <c r="C766" s="2" t="s">
        <v>1075</v>
      </c>
      <c r="D766" s="2">
        <v>56</v>
      </c>
    </row>
    <row r="767" customHeight="1" spans="1:4">
      <c r="A767" s="2" t="s">
        <v>887</v>
      </c>
      <c r="B767" s="2" t="s">
        <v>1076</v>
      </c>
      <c r="C767" s="2" t="s">
        <v>1077</v>
      </c>
      <c r="D767" s="2">
        <v>57</v>
      </c>
    </row>
    <row r="768" customHeight="1" spans="1:4">
      <c r="A768" s="2" t="s">
        <v>887</v>
      </c>
      <c r="B768" s="2" t="s">
        <v>1078</v>
      </c>
      <c r="C768" s="2" t="s">
        <v>1079</v>
      </c>
      <c r="D768" s="2">
        <v>57</v>
      </c>
    </row>
    <row r="769" customHeight="1" spans="1:4">
      <c r="A769" s="2" t="s">
        <v>887</v>
      </c>
      <c r="B769" s="2" t="s">
        <v>1080</v>
      </c>
      <c r="C769" s="2" t="s">
        <v>1081</v>
      </c>
      <c r="D769" s="2">
        <v>57</v>
      </c>
    </row>
    <row r="770" customHeight="1" spans="1:4">
      <c r="A770" s="2" t="s">
        <v>887</v>
      </c>
      <c r="B770" s="2" t="s">
        <v>1082</v>
      </c>
      <c r="C770" s="2" t="s">
        <v>1083</v>
      </c>
      <c r="D770" s="2">
        <v>57</v>
      </c>
    </row>
    <row r="771" customHeight="1" spans="1:4">
      <c r="A771" s="2" t="s">
        <v>887</v>
      </c>
      <c r="B771" s="2" t="s">
        <v>1084</v>
      </c>
      <c r="C771" s="2" t="s">
        <v>1085</v>
      </c>
      <c r="D771" s="2">
        <v>57</v>
      </c>
    </row>
    <row r="772" customHeight="1" spans="1:4">
      <c r="A772" s="2" t="s">
        <v>887</v>
      </c>
      <c r="B772" s="2" t="s">
        <v>1086</v>
      </c>
      <c r="C772" s="2" t="s">
        <v>1087</v>
      </c>
      <c r="D772" s="2">
        <v>57</v>
      </c>
    </row>
    <row r="773" customHeight="1" spans="1:4">
      <c r="A773" s="2" t="s">
        <v>887</v>
      </c>
      <c r="B773" s="2" t="s">
        <v>1088</v>
      </c>
      <c r="C773" s="2" t="s">
        <v>1089</v>
      </c>
      <c r="D773" s="2">
        <v>57</v>
      </c>
    </row>
    <row r="774" customHeight="1" spans="1:4">
      <c r="A774" s="2" t="s">
        <v>887</v>
      </c>
      <c r="B774" s="2" t="s">
        <v>1090</v>
      </c>
      <c r="C774" s="2" t="s">
        <v>1091</v>
      </c>
      <c r="D774" s="2">
        <v>57</v>
      </c>
    </row>
    <row r="775" customHeight="1" spans="1:4">
      <c r="A775" s="2" t="s">
        <v>887</v>
      </c>
      <c r="B775" s="2" t="s">
        <v>1092</v>
      </c>
      <c r="C775" s="2" t="s">
        <v>1093</v>
      </c>
      <c r="D775" s="2">
        <v>57</v>
      </c>
    </row>
    <row r="776" customHeight="1" spans="1:4">
      <c r="A776" s="2" t="s">
        <v>887</v>
      </c>
      <c r="B776" s="2" t="s">
        <v>1094</v>
      </c>
      <c r="C776" s="2" t="s">
        <v>1095</v>
      </c>
      <c r="D776" s="2">
        <v>57</v>
      </c>
    </row>
    <row r="777" customHeight="1" spans="1:4">
      <c r="A777" s="2" t="s">
        <v>887</v>
      </c>
      <c r="B777" s="2" t="s">
        <v>1096</v>
      </c>
      <c r="C777" s="2" t="s">
        <v>1097</v>
      </c>
      <c r="D777" s="2">
        <v>57</v>
      </c>
    </row>
    <row r="778" customHeight="1" spans="1:4">
      <c r="A778" s="2" t="s">
        <v>887</v>
      </c>
      <c r="B778" s="2" t="s">
        <v>1098</v>
      </c>
      <c r="C778" s="2" t="s">
        <v>1099</v>
      </c>
      <c r="D778" s="2">
        <v>58</v>
      </c>
    </row>
    <row r="779" customHeight="1" spans="1:4">
      <c r="A779" s="2" t="s">
        <v>887</v>
      </c>
      <c r="B779" s="2" t="s">
        <v>1100</v>
      </c>
      <c r="C779" s="2" t="s">
        <v>1101</v>
      </c>
      <c r="D779" s="2">
        <v>58</v>
      </c>
    </row>
    <row r="780" customHeight="1" spans="1:4">
      <c r="A780" s="2" t="s">
        <v>887</v>
      </c>
      <c r="B780" s="2" t="s">
        <v>1102</v>
      </c>
      <c r="C780" s="2" t="s">
        <v>1103</v>
      </c>
      <c r="D780" s="2">
        <v>58</v>
      </c>
    </row>
    <row r="781" customHeight="1" spans="1:4">
      <c r="A781" s="2" t="s">
        <v>887</v>
      </c>
      <c r="B781" s="2" t="s">
        <v>1104</v>
      </c>
      <c r="C781" s="2" t="s">
        <v>1105</v>
      </c>
      <c r="D781" s="2">
        <v>58</v>
      </c>
    </row>
    <row r="782" customHeight="1" spans="1:4">
      <c r="A782" s="2" t="s">
        <v>887</v>
      </c>
      <c r="B782" s="2" t="s">
        <v>1106</v>
      </c>
      <c r="C782" s="2" t="s">
        <v>1107</v>
      </c>
      <c r="D782" s="2">
        <v>58</v>
      </c>
    </row>
    <row r="783" customHeight="1" spans="1:4">
      <c r="A783" s="2" t="s">
        <v>887</v>
      </c>
      <c r="B783" s="2" t="s">
        <v>1108</v>
      </c>
      <c r="C783" s="2" t="s">
        <v>1109</v>
      </c>
      <c r="D783" s="2">
        <v>58</v>
      </c>
    </row>
    <row r="784" customHeight="1" spans="1:4">
      <c r="A784" s="2" t="s">
        <v>887</v>
      </c>
      <c r="B784" s="2" t="s">
        <v>1110</v>
      </c>
      <c r="C784" s="2" t="s">
        <v>1111</v>
      </c>
      <c r="D784" s="2">
        <v>59</v>
      </c>
    </row>
    <row r="785" customHeight="1" spans="1:4">
      <c r="A785" s="2" t="s">
        <v>887</v>
      </c>
      <c r="B785" s="2" t="s">
        <v>1112</v>
      </c>
      <c r="C785" s="2" t="s">
        <v>1113</v>
      </c>
      <c r="D785" s="2">
        <v>59</v>
      </c>
    </row>
    <row r="786" customHeight="1" spans="1:4">
      <c r="A786" s="2" t="s">
        <v>887</v>
      </c>
      <c r="B786" s="2" t="s">
        <v>1114</v>
      </c>
      <c r="C786" s="2" t="s">
        <v>1115</v>
      </c>
      <c r="D786" s="2">
        <v>59</v>
      </c>
    </row>
    <row r="787" customHeight="1" spans="1:4">
      <c r="A787" s="2" t="s">
        <v>887</v>
      </c>
      <c r="B787" s="2" t="s">
        <v>1116</v>
      </c>
      <c r="C787" s="2" t="s">
        <v>1117</v>
      </c>
      <c r="D787" s="2">
        <v>59</v>
      </c>
    </row>
    <row r="788" customHeight="1" spans="1:4">
      <c r="A788" s="2" t="s">
        <v>887</v>
      </c>
      <c r="B788" s="2" t="s">
        <v>1118</v>
      </c>
      <c r="C788" s="2" t="s">
        <v>1119</v>
      </c>
      <c r="D788" s="2">
        <v>59</v>
      </c>
    </row>
    <row r="789" customHeight="1" spans="1:4">
      <c r="A789" s="2" t="s">
        <v>887</v>
      </c>
      <c r="B789" s="2" t="s">
        <v>1120</v>
      </c>
      <c r="C789" s="2" t="s">
        <v>1121</v>
      </c>
      <c r="D789" s="2">
        <v>59</v>
      </c>
    </row>
    <row r="790" customHeight="1" spans="1:4">
      <c r="A790" s="2" t="s">
        <v>887</v>
      </c>
      <c r="B790" s="2" t="s">
        <v>1122</v>
      </c>
      <c r="C790" s="2" t="s">
        <v>1123</v>
      </c>
      <c r="D790" s="2">
        <v>59</v>
      </c>
    </row>
    <row r="791" customHeight="1" spans="1:4">
      <c r="A791" s="2" t="s">
        <v>887</v>
      </c>
      <c r="B791" s="2" t="s">
        <v>1124</v>
      </c>
      <c r="C791" s="2" t="s">
        <v>1125</v>
      </c>
      <c r="D791" s="2">
        <v>59</v>
      </c>
    </row>
    <row r="792" customHeight="1" spans="1:4">
      <c r="A792" s="2" t="s">
        <v>887</v>
      </c>
      <c r="B792" s="2" t="s">
        <v>1126</v>
      </c>
      <c r="C792" s="2" t="s">
        <v>1127</v>
      </c>
      <c r="D792" s="2">
        <v>59</v>
      </c>
    </row>
    <row r="793" customHeight="1" spans="1:4">
      <c r="A793" s="2" t="s">
        <v>887</v>
      </c>
      <c r="B793" s="2" t="s">
        <v>1128</v>
      </c>
      <c r="C793" s="2" t="s">
        <v>1129</v>
      </c>
      <c r="D793" s="2">
        <v>59</v>
      </c>
    </row>
    <row r="794" customHeight="1" spans="1:4">
      <c r="A794" s="2" t="s">
        <v>887</v>
      </c>
      <c r="B794" s="2" t="s">
        <v>1130</v>
      </c>
      <c r="C794" s="2" t="s">
        <v>1131</v>
      </c>
      <c r="D794" s="2">
        <v>59</v>
      </c>
    </row>
    <row r="795" customHeight="1" spans="1:4">
      <c r="A795" s="2" t="s">
        <v>887</v>
      </c>
      <c r="B795" s="2" t="s">
        <v>1132</v>
      </c>
      <c r="C795" s="2" t="s">
        <v>1133</v>
      </c>
      <c r="D795" s="2">
        <v>59</v>
      </c>
    </row>
    <row r="796" customHeight="1" spans="1:4">
      <c r="A796" s="2" t="s">
        <v>887</v>
      </c>
      <c r="B796" s="2" t="s">
        <v>1134</v>
      </c>
      <c r="C796" s="2" t="s">
        <v>1135</v>
      </c>
      <c r="D796" s="2">
        <v>59</v>
      </c>
    </row>
    <row r="797" customHeight="1" spans="1:4">
      <c r="A797" s="2" t="s">
        <v>887</v>
      </c>
      <c r="B797" s="2" t="s">
        <v>1136</v>
      </c>
      <c r="C797" s="2" t="s">
        <v>1137</v>
      </c>
      <c r="D797" s="2">
        <v>59</v>
      </c>
    </row>
    <row r="798" customHeight="1" spans="1:4">
      <c r="A798" s="2" t="s">
        <v>887</v>
      </c>
      <c r="B798" s="2" t="s">
        <v>1138</v>
      </c>
      <c r="C798" s="2" t="s">
        <v>1139</v>
      </c>
      <c r="D798" s="2">
        <v>60</v>
      </c>
    </row>
    <row r="799" customHeight="1" spans="1:4">
      <c r="A799" s="2" t="s">
        <v>887</v>
      </c>
      <c r="B799" s="2" t="s">
        <v>1140</v>
      </c>
      <c r="C799" s="2" t="s">
        <v>1141</v>
      </c>
      <c r="D799" s="2">
        <v>60</v>
      </c>
    </row>
    <row r="800" customHeight="1" spans="1:4">
      <c r="A800" s="2" t="s">
        <v>887</v>
      </c>
      <c r="B800" s="2" t="s">
        <v>1142</v>
      </c>
      <c r="C800" s="2" t="s">
        <v>1143</v>
      </c>
      <c r="D800" s="2">
        <v>60</v>
      </c>
    </row>
    <row r="801" customHeight="1" spans="1:4">
      <c r="A801" s="2" t="s">
        <v>887</v>
      </c>
      <c r="B801" s="2" t="s">
        <v>1144</v>
      </c>
      <c r="C801" s="2" t="s">
        <v>1145</v>
      </c>
      <c r="D801" s="2">
        <v>60</v>
      </c>
    </row>
    <row r="802" customHeight="1" spans="1:4">
      <c r="A802" s="2" t="s">
        <v>887</v>
      </c>
      <c r="B802" s="2" t="s">
        <v>1146</v>
      </c>
      <c r="C802" s="2" t="s">
        <v>1147</v>
      </c>
      <c r="D802" s="2">
        <v>60</v>
      </c>
    </row>
    <row r="803" customHeight="1" spans="1:4">
      <c r="A803" s="2" t="s">
        <v>887</v>
      </c>
      <c r="B803" s="2" t="s">
        <v>1148</v>
      </c>
      <c r="C803" s="2" t="s">
        <v>1149</v>
      </c>
      <c r="D803" s="2">
        <v>60</v>
      </c>
    </row>
    <row r="804" customHeight="1" spans="1:4">
      <c r="A804" s="2" t="s">
        <v>887</v>
      </c>
      <c r="B804" s="2" t="s">
        <v>1150</v>
      </c>
      <c r="C804" s="2" t="s">
        <v>1151</v>
      </c>
      <c r="D804" s="4">
        <v>60</v>
      </c>
    </row>
    <row r="805" customHeight="1" spans="1:4">
      <c r="A805" s="2" t="s">
        <v>887</v>
      </c>
      <c r="B805" s="2" t="s">
        <v>1152</v>
      </c>
      <c r="C805" s="2" t="s">
        <v>1153</v>
      </c>
      <c r="D805" s="2">
        <v>60</v>
      </c>
    </row>
    <row r="806" customHeight="1" spans="1:4">
      <c r="A806" s="2" t="s">
        <v>887</v>
      </c>
      <c r="B806" s="2" t="s">
        <v>1154</v>
      </c>
      <c r="C806" s="2" t="s">
        <v>1155</v>
      </c>
      <c r="D806" s="2">
        <v>60</v>
      </c>
    </row>
    <row r="807" customHeight="1" spans="1:4">
      <c r="A807" s="2" t="s">
        <v>887</v>
      </c>
      <c r="B807" s="2" t="s">
        <v>1156</v>
      </c>
      <c r="C807" s="2" t="s">
        <v>1157</v>
      </c>
      <c r="D807" s="2">
        <v>60</v>
      </c>
    </row>
    <row r="808" customHeight="1" spans="1:4">
      <c r="A808" s="2" t="s">
        <v>887</v>
      </c>
      <c r="B808" s="2" t="s">
        <v>1158</v>
      </c>
      <c r="C808" s="2" t="s">
        <v>1159</v>
      </c>
      <c r="D808" s="2">
        <v>60</v>
      </c>
    </row>
    <row r="809" customHeight="1" spans="1:4">
      <c r="A809" s="2" t="s">
        <v>887</v>
      </c>
      <c r="B809" s="2" t="s">
        <v>1160</v>
      </c>
      <c r="C809" s="2" t="s">
        <v>1161</v>
      </c>
      <c r="D809" s="2">
        <v>60</v>
      </c>
    </row>
    <row r="810" customHeight="1" spans="1:4">
      <c r="A810" s="2" t="s">
        <v>887</v>
      </c>
      <c r="B810" s="2" t="s">
        <v>1162</v>
      </c>
      <c r="C810" s="2" t="s">
        <v>1163</v>
      </c>
      <c r="D810" s="2">
        <v>60</v>
      </c>
    </row>
    <row r="811" customHeight="1" spans="1:4">
      <c r="A811" s="2" t="s">
        <v>887</v>
      </c>
      <c r="B811" s="2" t="s">
        <v>1164</v>
      </c>
      <c r="C811" s="2" t="s">
        <v>1165</v>
      </c>
      <c r="D811" s="2">
        <v>60</v>
      </c>
    </row>
    <row r="812" customHeight="1" spans="1:4">
      <c r="A812" s="2" t="s">
        <v>887</v>
      </c>
      <c r="B812" s="2" t="s">
        <v>1166</v>
      </c>
      <c r="C812" s="2" t="s">
        <v>1167</v>
      </c>
      <c r="D812" s="2">
        <v>61</v>
      </c>
    </row>
    <row r="813" customHeight="1" spans="1:4">
      <c r="A813" s="2" t="s">
        <v>887</v>
      </c>
      <c r="B813" s="2" t="s">
        <v>1168</v>
      </c>
      <c r="C813" s="2" t="s">
        <v>1169</v>
      </c>
      <c r="D813" s="2">
        <v>61</v>
      </c>
    </row>
    <row r="814" customHeight="1" spans="1:4">
      <c r="A814" s="2" t="s">
        <v>887</v>
      </c>
      <c r="B814" s="2" t="s">
        <v>1170</v>
      </c>
      <c r="C814" s="2" t="s">
        <v>1171</v>
      </c>
      <c r="D814" s="2">
        <v>61</v>
      </c>
    </row>
    <row r="815" customHeight="1" spans="1:4">
      <c r="A815" s="2" t="s">
        <v>887</v>
      </c>
      <c r="B815" s="2" t="s">
        <v>1172</v>
      </c>
      <c r="C815" s="2" t="s">
        <v>1173</v>
      </c>
      <c r="D815" s="2">
        <v>61</v>
      </c>
    </row>
    <row r="816" customHeight="1" spans="1:4">
      <c r="A816" s="2" t="s">
        <v>887</v>
      </c>
      <c r="B816" s="2" t="s">
        <v>1174</v>
      </c>
      <c r="C816" s="2" t="s">
        <v>1175</v>
      </c>
      <c r="D816" s="2">
        <v>61</v>
      </c>
    </row>
    <row r="817" customHeight="1" spans="1:4">
      <c r="A817" s="2" t="s">
        <v>887</v>
      </c>
      <c r="B817" s="2" t="s">
        <v>1176</v>
      </c>
      <c r="C817" s="2" t="s">
        <v>1177</v>
      </c>
      <c r="D817" s="2">
        <v>61</v>
      </c>
    </row>
    <row r="818" customHeight="1" spans="1:4">
      <c r="A818" s="2" t="s">
        <v>887</v>
      </c>
      <c r="B818" s="2" t="s">
        <v>1178</v>
      </c>
      <c r="C818" s="2" t="s">
        <v>1179</v>
      </c>
      <c r="D818" s="2">
        <v>61</v>
      </c>
    </row>
    <row r="819" customHeight="1" spans="1:4">
      <c r="A819" s="2" t="s">
        <v>887</v>
      </c>
      <c r="B819" s="2" t="s">
        <v>1180</v>
      </c>
      <c r="C819" s="2" t="s">
        <v>1181</v>
      </c>
      <c r="D819" s="2">
        <v>61</v>
      </c>
    </row>
    <row r="820" customHeight="1" spans="1:4">
      <c r="A820" s="2" t="s">
        <v>887</v>
      </c>
      <c r="B820" s="2" t="s">
        <v>1182</v>
      </c>
      <c r="C820" s="2" t="s">
        <v>1183</v>
      </c>
      <c r="D820" s="2">
        <v>61</v>
      </c>
    </row>
    <row r="821" customHeight="1" spans="1:4">
      <c r="A821" s="2" t="s">
        <v>887</v>
      </c>
      <c r="B821" s="2" t="s">
        <v>1184</v>
      </c>
      <c r="C821" s="2" t="s">
        <v>1185</v>
      </c>
      <c r="D821" s="2">
        <v>61</v>
      </c>
    </row>
    <row r="822" customHeight="1" spans="1:4">
      <c r="A822" s="2" t="s">
        <v>887</v>
      </c>
      <c r="B822" s="2" t="s">
        <v>1186</v>
      </c>
      <c r="C822" s="2" t="s">
        <v>1187</v>
      </c>
      <c r="D822" s="2">
        <v>62</v>
      </c>
    </row>
    <row r="823" customHeight="1" spans="1:4">
      <c r="A823" s="2" t="s">
        <v>887</v>
      </c>
      <c r="B823" s="2" t="s">
        <v>1188</v>
      </c>
      <c r="C823" s="2" t="s">
        <v>1189</v>
      </c>
      <c r="D823" s="2">
        <v>62</v>
      </c>
    </row>
    <row r="824" customHeight="1" spans="1:4">
      <c r="A824" s="2" t="s">
        <v>887</v>
      </c>
      <c r="B824" s="2" t="s">
        <v>1190</v>
      </c>
      <c r="C824" s="2" t="s">
        <v>1191</v>
      </c>
      <c r="D824" s="2">
        <v>62</v>
      </c>
    </row>
    <row r="825" customHeight="1" spans="1:4">
      <c r="A825" s="2" t="s">
        <v>887</v>
      </c>
      <c r="B825" s="2" t="s">
        <v>1192</v>
      </c>
      <c r="C825" s="2" t="s">
        <v>1193</v>
      </c>
      <c r="D825" s="2">
        <v>62</v>
      </c>
    </row>
    <row r="826" customHeight="1" spans="1:4">
      <c r="A826" s="2" t="s">
        <v>887</v>
      </c>
      <c r="B826" s="2" t="s">
        <v>1194</v>
      </c>
      <c r="C826" s="2" t="s">
        <v>1195</v>
      </c>
      <c r="D826" s="2">
        <v>62</v>
      </c>
    </row>
    <row r="827" customHeight="1" spans="1:4">
      <c r="A827" s="2" t="s">
        <v>887</v>
      </c>
      <c r="B827" s="2" t="s">
        <v>1196</v>
      </c>
      <c r="C827" s="2" t="s">
        <v>1197</v>
      </c>
      <c r="D827" s="2">
        <v>62</v>
      </c>
    </row>
    <row r="828" customHeight="1" spans="1:4">
      <c r="A828" s="2" t="s">
        <v>887</v>
      </c>
      <c r="B828" s="2" t="s">
        <v>1198</v>
      </c>
      <c r="C828" s="2" t="s">
        <v>1199</v>
      </c>
      <c r="D828" s="2">
        <v>62</v>
      </c>
    </row>
    <row r="829" customHeight="1" spans="1:4">
      <c r="A829" s="2" t="s">
        <v>887</v>
      </c>
      <c r="B829" s="2" t="s">
        <v>1200</v>
      </c>
      <c r="C829" s="2" t="s">
        <v>1201</v>
      </c>
      <c r="D829" s="2">
        <v>62</v>
      </c>
    </row>
    <row r="830" customHeight="1" spans="1:4">
      <c r="A830" s="2" t="s">
        <v>887</v>
      </c>
      <c r="B830" s="2" t="s">
        <v>1202</v>
      </c>
      <c r="C830" s="2" t="s">
        <v>1203</v>
      </c>
      <c r="D830" s="2">
        <v>62</v>
      </c>
    </row>
    <row r="831" customHeight="1" spans="1:4">
      <c r="A831" s="2" t="s">
        <v>887</v>
      </c>
      <c r="B831" s="2" t="s">
        <v>1204</v>
      </c>
      <c r="C831" s="2" t="s">
        <v>1205</v>
      </c>
      <c r="D831" s="2">
        <v>63</v>
      </c>
    </row>
    <row r="832" customHeight="1" spans="1:4">
      <c r="A832" s="2" t="s">
        <v>887</v>
      </c>
      <c r="B832" s="2" t="s">
        <v>1206</v>
      </c>
      <c r="C832" s="2" t="s">
        <v>1207</v>
      </c>
      <c r="D832" s="2">
        <v>63</v>
      </c>
    </row>
    <row r="833" customHeight="1" spans="1:4">
      <c r="A833" s="2" t="s">
        <v>887</v>
      </c>
      <c r="B833" s="2" t="s">
        <v>1208</v>
      </c>
      <c r="C833" s="2" t="s">
        <v>1209</v>
      </c>
      <c r="D833" s="2">
        <v>63</v>
      </c>
    </row>
    <row r="834" customHeight="1" spans="1:4">
      <c r="A834" s="2" t="s">
        <v>887</v>
      </c>
      <c r="B834" s="2" t="s">
        <v>1210</v>
      </c>
      <c r="C834" s="2" t="s">
        <v>1211</v>
      </c>
      <c r="D834" s="2">
        <v>63</v>
      </c>
    </row>
    <row r="835" customHeight="1" spans="1:4">
      <c r="A835" s="2" t="s">
        <v>887</v>
      </c>
      <c r="B835" s="2" t="s">
        <v>1212</v>
      </c>
      <c r="C835" s="2" t="s">
        <v>1213</v>
      </c>
      <c r="D835" s="2">
        <v>63</v>
      </c>
    </row>
    <row r="836" customHeight="1" spans="1:4">
      <c r="A836" s="2" t="s">
        <v>887</v>
      </c>
      <c r="B836" s="2" t="s">
        <v>1214</v>
      </c>
      <c r="C836" s="2" t="s">
        <v>1215</v>
      </c>
      <c r="D836" s="2">
        <v>63</v>
      </c>
    </row>
    <row r="837" customHeight="1" spans="1:4">
      <c r="A837" s="2" t="s">
        <v>887</v>
      </c>
      <c r="B837" s="2" t="s">
        <v>1216</v>
      </c>
      <c r="C837" s="2" t="s">
        <v>1217</v>
      </c>
      <c r="D837" s="2">
        <v>63</v>
      </c>
    </row>
    <row r="838" customHeight="1" spans="1:4">
      <c r="A838" s="2" t="s">
        <v>887</v>
      </c>
      <c r="B838" s="2" t="s">
        <v>1218</v>
      </c>
      <c r="C838" s="2" t="s">
        <v>1219</v>
      </c>
      <c r="D838" s="2">
        <v>63</v>
      </c>
    </row>
    <row r="839" customHeight="1" spans="1:4">
      <c r="A839" s="2" t="s">
        <v>887</v>
      </c>
      <c r="B839" s="2" t="s">
        <v>1220</v>
      </c>
      <c r="C839" s="2" t="s">
        <v>1221</v>
      </c>
      <c r="D839" s="2">
        <v>63</v>
      </c>
    </row>
    <row r="840" customHeight="1" spans="1:4">
      <c r="A840" s="2" t="s">
        <v>887</v>
      </c>
      <c r="B840" s="2" t="s">
        <v>1222</v>
      </c>
      <c r="C840" s="2" t="s">
        <v>1223</v>
      </c>
      <c r="D840" s="2">
        <v>63</v>
      </c>
    </row>
    <row r="841" customHeight="1" spans="1:4">
      <c r="A841" s="2" t="s">
        <v>887</v>
      </c>
      <c r="B841" s="2" t="s">
        <v>1224</v>
      </c>
      <c r="C841" s="2" t="s">
        <v>1225</v>
      </c>
      <c r="D841" s="2">
        <v>63</v>
      </c>
    </row>
    <row r="842" customHeight="1" spans="1:4">
      <c r="A842" s="2" t="s">
        <v>887</v>
      </c>
      <c r="B842" s="2" t="s">
        <v>1226</v>
      </c>
      <c r="C842" s="2" t="s">
        <v>1227</v>
      </c>
      <c r="D842" s="2">
        <v>64</v>
      </c>
    </row>
    <row r="843" customHeight="1" spans="1:4">
      <c r="A843" s="2" t="s">
        <v>887</v>
      </c>
      <c r="B843" s="2" t="s">
        <v>1228</v>
      </c>
      <c r="C843" s="2" t="s">
        <v>1229</v>
      </c>
      <c r="D843" s="2">
        <v>64</v>
      </c>
    </row>
    <row r="844" customHeight="1" spans="1:4">
      <c r="A844" s="2" t="s">
        <v>887</v>
      </c>
      <c r="B844" s="2" t="s">
        <v>1230</v>
      </c>
      <c r="C844" s="2" t="s">
        <v>1231</v>
      </c>
      <c r="D844" s="2">
        <v>64</v>
      </c>
    </row>
    <row r="845" customHeight="1" spans="1:4">
      <c r="A845" s="2" t="s">
        <v>887</v>
      </c>
      <c r="B845" s="2" t="s">
        <v>1232</v>
      </c>
      <c r="C845" s="2" t="s">
        <v>1233</v>
      </c>
      <c r="D845" s="2">
        <v>64</v>
      </c>
    </row>
    <row r="846" customHeight="1" spans="1:4">
      <c r="A846" s="2" t="s">
        <v>887</v>
      </c>
      <c r="B846" s="2" t="s">
        <v>1234</v>
      </c>
      <c r="C846" s="2" t="s">
        <v>1235</v>
      </c>
      <c r="D846" s="2">
        <v>64</v>
      </c>
    </row>
    <row r="847" customHeight="1" spans="1:4">
      <c r="A847" s="2" t="s">
        <v>887</v>
      </c>
      <c r="B847" s="2" t="s">
        <v>1236</v>
      </c>
      <c r="C847" s="2" t="s">
        <v>1237</v>
      </c>
      <c r="D847" s="2">
        <v>64</v>
      </c>
    </row>
    <row r="848" customHeight="1" spans="1:4">
      <c r="A848" s="2" t="s">
        <v>887</v>
      </c>
      <c r="B848" s="2" t="s">
        <v>1238</v>
      </c>
      <c r="C848" s="2" t="s">
        <v>1239</v>
      </c>
      <c r="D848" s="2">
        <v>64</v>
      </c>
    </row>
    <row r="849" customHeight="1" spans="1:4">
      <c r="A849" s="2" t="s">
        <v>887</v>
      </c>
      <c r="B849" s="2" t="s">
        <v>1240</v>
      </c>
      <c r="C849" s="2" t="s">
        <v>1241</v>
      </c>
      <c r="D849" s="2">
        <v>64</v>
      </c>
    </row>
    <row r="850" customHeight="1" spans="1:4">
      <c r="A850" s="2" t="s">
        <v>887</v>
      </c>
      <c r="B850" s="2" t="s">
        <v>1242</v>
      </c>
      <c r="C850" s="2" t="s">
        <v>1243</v>
      </c>
      <c r="D850" s="2">
        <v>64</v>
      </c>
    </row>
    <row r="851" customHeight="1" spans="1:4">
      <c r="A851" s="2" t="s">
        <v>887</v>
      </c>
      <c r="B851" s="2" t="s">
        <v>1244</v>
      </c>
      <c r="C851" s="2" t="s">
        <v>1245</v>
      </c>
      <c r="D851" s="2">
        <v>64</v>
      </c>
    </row>
    <row r="852" customHeight="1" spans="1:4">
      <c r="A852" s="2" t="s">
        <v>887</v>
      </c>
      <c r="B852" s="2" t="s">
        <v>1246</v>
      </c>
      <c r="C852" s="2" t="s">
        <v>1247</v>
      </c>
      <c r="D852" s="2">
        <v>64</v>
      </c>
    </row>
    <row r="853" customHeight="1" spans="1:4">
      <c r="A853" s="2" t="s">
        <v>887</v>
      </c>
      <c r="B853" s="2" t="s">
        <v>1248</v>
      </c>
      <c r="C853" s="2" t="s">
        <v>1249</v>
      </c>
      <c r="D853" s="2">
        <v>64</v>
      </c>
    </row>
    <row r="854" customHeight="1" spans="1:4">
      <c r="A854" s="2" t="s">
        <v>887</v>
      </c>
      <c r="B854" s="2" t="s">
        <v>1250</v>
      </c>
      <c r="C854" s="2" t="s">
        <v>1251</v>
      </c>
      <c r="D854" s="2">
        <v>64</v>
      </c>
    </row>
    <row r="855" customHeight="1" spans="1:4">
      <c r="A855" s="2" t="s">
        <v>887</v>
      </c>
      <c r="B855" s="2" t="s">
        <v>1252</v>
      </c>
      <c r="C855" s="2" t="s">
        <v>1253</v>
      </c>
      <c r="D855" s="2">
        <v>65</v>
      </c>
    </row>
    <row r="856" customHeight="1" spans="1:4">
      <c r="A856" s="2" t="s">
        <v>887</v>
      </c>
      <c r="B856" s="2" t="s">
        <v>1254</v>
      </c>
      <c r="C856" s="2" t="s">
        <v>1255</v>
      </c>
      <c r="D856" s="2">
        <v>65</v>
      </c>
    </row>
    <row r="857" customHeight="1" spans="1:4">
      <c r="A857" s="2" t="s">
        <v>887</v>
      </c>
      <c r="B857" s="2" t="s">
        <v>1256</v>
      </c>
      <c r="C857" s="2" t="s">
        <v>1257</v>
      </c>
      <c r="D857" s="2">
        <v>65</v>
      </c>
    </row>
    <row r="858" customHeight="1" spans="1:4">
      <c r="A858" s="2" t="s">
        <v>887</v>
      </c>
      <c r="B858" s="2" t="s">
        <v>1258</v>
      </c>
      <c r="C858" s="2" t="s">
        <v>1259</v>
      </c>
      <c r="D858" s="2">
        <v>65</v>
      </c>
    </row>
    <row r="859" customHeight="1" spans="1:4">
      <c r="A859" s="2" t="s">
        <v>887</v>
      </c>
      <c r="B859" s="2" t="s">
        <v>1260</v>
      </c>
      <c r="C859" s="2" t="s">
        <v>1261</v>
      </c>
      <c r="D859" s="2">
        <v>65</v>
      </c>
    </row>
    <row r="860" customHeight="1" spans="1:4">
      <c r="A860" s="2" t="s">
        <v>887</v>
      </c>
      <c r="B860" s="2" t="s">
        <v>1262</v>
      </c>
      <c r="C860" s="2" t="s">
        <v>1263</v>
      </c>
      <c r="D860" s="2">
        <v>65</v>
      </c>
    </row>
    <row r="861" customHeight="1" spans="1:4">
      <c r="A861" s="2" t="s">
        <v>887</v>
      </c>
      <c r="B861" s="2" t="s">
        <v>1264</v>
      </c>
      <c r="C861" s="2" t="s">
        <v>1265</v>
      </c>
      <c r="D861" s="2">
        <v>65</v>
      </c>
    </row>
    <row r="862" customHeight="1" spans="1:4">
      <c r="A862" s="2" t="s">
        <v>887</v>
      </c>
      <c r="B862" s="2" t="s">
        <v>1266</v>
      </c>
      <c r="C862" s="2" t="s">
        <v>1267</v>
      </c>
      <c r="D862" s="2">
        <v>65</v>
      </c>
    </row>
    <row r="863" customHeight="1" spans="1:4">
      <c r="A863" s="2" t="s">
        <v>887</v>
      </c>
      <c r="B863" s="2" t="s">
        <v>1268</v>
      </c>
      <c r="C863" s="2" t="s">
        <v>1269</v>
      </c>
      <c r="D863" s="2">
        <v>65</v>
      </c>
    </row>
    <row r="864" customHeight="1" spans="1:4">
      <c r="A864" s="2" t="s">
        <v>887</v>
      </c>
      <c r="B864" s="2" t="s">
        <v>1270</v>
      </c>
      <c r="C864" s="2" t="s">
        <v>1271</v>
      </c>
      <c r="D864" s="2">
        <v>65</v>
      </c>
    </row>
    <row r="865" customHeight="1" spans="1:4">
      <c r="A865" s="2" t="s">
        <v>887</v>
      </c>
      <c r="B865" s="2" t="s">
        <v>1272</v>
      </c>
      <c r="C865" s="2" t="s">
        <v>1273</v>
      </c>
      <c r="D865" s="2">
        <v>65</v>
      </c>
    </row>
    <row r="866" customHeight="1" spans="1:4">
      <c r="A866" s="2" t="s">
        <v>887</v>
      </c>
      <c r="B866" s="2" t="s">
        <v>1274</v>
      </c>
      <c r="C866" s="2" t="s">
        <v>1275</v>
      </c>
      <c r="D866" s="2">
        <v>66</v>
      </c>
    </row>
    <row r="867" customHeight="1" spans="1:4">
      <c r="A867" s="2" t="s">
        <v>887</v>
      </c>
      <c r="B867" s="2" t="s">
        <v>1276</v>
      </c>
      <c r="C867" s="2" t="s">
        <v>1277</v>
      </c>
      <c r="D867" s="2">
        <v>66</v>
      </c>
    </row>
    <row r="868" customHeight="1" spans="1:4">
      <c r="A868" s="2" t="s">
        <v>887</v>
      </c>
      <c r="B868" s="2" t="s">
        <v>1278</v>
      </c>
      <c r="C868" s="2" t="s">
        <v>1279</v>
      </c>
      <c r="D868" s="2">
        <v>66</v>
      </c>
    </row>
    <row r="869" customHeight="1" spans="1:4">
      <c r="A869" s="2" t="s">
        <v>887</v>
      </c>
      <c r="B869" s="2" t="s">
        <v>1280</v>
      </c>
      <c r="C869" s="2" t="s">
        <v>1281</v>
      </c>
      <c r="D869" s="2">
        <v>66</v>
      </c>
    </row>
    <row r="870" customHeight="1" spans="1:4">
      <c r="A870" s="2" t="s">
        <v>887</v>
      </c>
      <c r="B870" s="2" t="s">
        <v>1282</v>
      </c>
      <c r="C870" s="2" t="s">
        <v>1283</v>
      </c>
      <c r="D870" s="2">
        <v>66</v>
      </c>
    </row>
    <row r="871" customHeight="1" spans="1:4">
      <c r="A871" s="2" t="s">
        <v>887</v>
      </c>
      <c r="B871" s="2" t="s">
        <v>1284</v>
      </c>
      <c r="C871" s="2" t="s">
        <v>1285</v>
      </c>
      <c r="D871" s="2">
        <v>66</v>
      </c>
    </row>
    <row r="872" customHeight="1" spans="1:4">
      <c r="A872" s="2" t="s">
        <v>887</v>
      </c>
      <c r="B872" s="2" t="s">
        <v>1286</v>
      </c>
      <c r="C872" s="2" t="s">
        <v>1287</v>
      </c>
      <c r="D872" s="2">
        <v>66</v>
      </c>
    </row>
    <row r="873" customHeight="1" spans="1:4">
      <c r="A873" s="2" t="s">
        <v>887</v>
      </c>
      <c r="B873" s="2" t="s">
        <v>1288</v>
      </c>
      <c r="C873" s="2" t="s">
        <v>1289</v>
      </c>
      <c r="D873" s="2">
        <v>67</v>
      </c>
    </row>
    <row r="874" customHeight="1" spans="1:4">
      <c r="A874" s="2" t="s">
        <v>887</v>
      </c>
      <c r="B874" s="2" t="s">
        <v>1290</v>
      </c>
      <c r="C874" s="2" t="s">
        <v>1291</v>
      </c>
      <c r="D874" s="2">
        <v>67</v>
      </c>
    </row>
    <row r="875" customHeight="1" spans="1:4">
      <c r="A875" s="2" t="s">
        <v>887</v>
      </c>
      <c r="B875" s="2" t="s">
        <v>1292</v>
      </c>
      <c r="C875" s="2" t="s">
        <v>1293</v>
      </c>
      <c r="D875" s="2">
        <v>67</v>
      </c>
    </row>
    <row r="876" customHeight="1" spans="1:4">
      <c r="A876" s="2" t="s">
        <v>887</v>
      </c>
      <c r="B876" s="2" t="s">
        <v>1294</v>
      </c>
      <c r="C876" s="2" t="s">
        <v>1295</v>
      </c>
      <c r="D876" s="2">
        <v>67</v>
      </c>
    </row>
    <row r="877" customHeight="1" spans="1:4">
      <c r="A877" s="2" t="s">
        <v>887</v>
      </c>
      <c r="B877" s="2" t="s">
        <v>1296</v>
      </c>
      <c r="C877" s="2" t="s">
        <v>1297</v>
      </c>
      <c r="D877" s="2">
        <v>67</v>
      </c>
    </row>
    <row r="878" customHeight="1" spans="1:4">
      <c r="A878" s="2" t="s">
        <v>887</v>
      </c>
      <c r="B878" s="2" t="s">
        <v>1298</v>
      </c>
      <c r="C878" s="2" t="s">
        <v>1299</v>
      </c>
      <c r="D878" s="2">
        <v>67</v>
      </c>
    </row>
    <row r="879" customHeight="1" spans="1:4">
      <c r="A879" s="2" t="s">
        <v>887</v>
      </c>
      <c r="B879" s="2" t="s">
        <v>1300</v>
      </c>
      <c r="C879" s="2" t="s">
        <v>1301</v>
      </c>
      <c r="D879" s="2">
        <v>67</v>
      </c>
    </row>
    <row r="880" customHeight="1" spans="1:4">
      <c r="A880" s="2" t="s">
        <v>887</v>
      </c>
      <c r="B880" s="2" t="s">
        <v>1302</v>
      </c>
      <c r="C880" s="2" t="s">
        <v>1303</v>
      </c>
      <c r="D880" s="2">
        <v>67</v>
      </c>
    </row>
    <row r="881" customHeight="1" spans="1:4">
      <c r="A881" s="2" t="s">
        <v>887</v>
      </c>
      <c r="B881" s="2" t="s">
        <v>1040</v>
      </c>
      <c r="C881" s="2" t="s">
        <v>1304</v>
      </c>
      <c r="D881" s="2">
        <v>67</v>
      </c>
    </row>
    <row r="882" customHeight="1" spans="1:4">
      <c r="A882" s="2" t="s">
        <v>887</v>
      </c>
      <c r="B882" s="2" t="s">
        <v>1305</v>
      </c>
      <c r="C882" s="2" t="s">
        <v>1306</v>
      </c>
      <c r="D882" s="2">
        <v>67</v>
      </c>
    </row>
    <row r="883" customHeight="1" spans="1:4">
      <c r="A883" s="2" t="s">
        <v>887</v>
      </c>
      <c r="B883" s="2" t="s">
        <v>1307</v>
      </c>
      <c r="C883" s="2" t="s">
        <v>1308</v>
      </c>
      <c r="D883" s="2">
        <v>67</v>
      </c>
    </row>
    <row r="884" customHeight="1" spans="1:4">
      <c r="A884" s="2" t="s">
        <v>887</v>
      </c>
      <c r="B884" s="2" t="s">
        <v>1309</v>
      </c>
      <c r="C884" s="2" t="s">
        <v>1310</v>
      </c>
      <c r="D884" s="2">
        <v>67</v>
      </c>
    </row>
    <row r="885" customHeight="1" spans="1:4">
      <c r="A885" s="2" t="s">
        <v>887</v>
      </c>
      <c r="B885" s="2" t="s">
        <v>1311</v>
      </c>
      <c r="C885" s="2" t="s">
        <v>1312</v>
      </c>
      <c r="D885" s="2">
        <v>68</v>
      </c>
    </row>
    <row r="886" customHeight="1" spans="1:4">
      <c r="A886" s="2" t="s">
        <v>887</v>
      </c>
      <c r="B886" s="2" t="s">
        <v>1313</v>
      </c>
      <c r="C886" s="2" t="s">
        <v>1314</v>
      </c>
      <c r="D886" s="2">
        <v>68</v>
      </c>
    </row>
    <row r="887" customHeight="1" spans="1:4">
      <c r="A887" s="2" t="s">
        <v>887</v>
      </c>
      <c r="B887" s="2" t="s">
        <v>1315</v>
      </c>
      <c r="C887" s="2" t="s">
        <v>1316</v>
      </c>
      <c r="D887" s="2">
        <v>68</v>
      </c>
    </row>
    <row r="888" customHeight="1" spans="1:4">
      <c r="A888" s="2" t="s">
        <v>887</v>
      </c>
      <c r="B888" s="2" t="s">
        <v>1317</v>
      </c>
      <c r="C888" s="2" t="s">
        <v>1318</v>
      </c>
      <c r="D888" s="2">
        <v>68</v>
      </c>
    </row>
    <row r="889" customHeight="1" spans="1:4">
      <c r="A889" s="2" t="s">
        <v>887</v>
      </c>
      <c r="B889" s="2" t="s">
        <v>1319</v>
      </c>
      <c r="C889" s="2" t="s">
        <v>1320</v>
      </c>
      <c r="D889" s="2">
        <v>68</v>
      </c>
    </row>
    <row r="890" customHeight="1" spans="1:4">
      <c r="A890" s="2" t="s">
        <v>887</v>
      </c>
      <c r="B890" s="2" t="s">
        <v>1321</v>
      </c>
      <c r="C890" s="2" t="s">
        <v>1322</v>
      </c>
      <c r="D890" s="2">
        <v>68</v>
      </c>
    </row>
    <row r="891" customHeight="1" spans="1:4">
      <c r="A891" s="2" t="s">
        <v>887</v>
      </c>
      <c r="B891" s="2" t="s">
        <v>1323</v>
      </c>
      <c r="C891" s="2" t="s">
        <v>1324</v>
      </c>
      <c r="D891" s="2">
        <v>68</v>
      </c>
    </row>
    <row r="892" customHeight="1" spans="1:4">
      <c r="A892" s="2" t="s">
        <v>887</v>
      </c>
      <c r="B892" s="2" t="s">
        <v>1325</v>
      </c>
      <c r="C892" s="2" t="s">
        <v>1326</v>
      </c>
      <c r="D892" s="2">
        <v>68</v>
      </c>
    </row>
    <row r="893" customHeight="1" spans="1:4">
      <c r="A893" s="2" t="s">
        <v>887</v>
      </c>
      <c r="B893" s="2" t="s">
        <v>1327</v>
      </c>
      <c r="C893" s="2" t="s">
        <v>1328</v>
      </c>
      <c r="D893" s="2">
        <v>68</v>
      </c>
    </row>
    <row r="894" customHeight="1" spans="1:4">
      <c r="A894" s="2" t="s">
        <v>887</v>
      </c>
      <c r="B894" s="2" t="s">
        <v>1329</v>
      </c>
      <c r="C894" s="2" t="s">
        <v>1330</v>
      </c>
      <c r="D894" s="2">
        <v>68</v>
      </c>
    </row>
    <row r="895" customHeight="1" spans="1:4">
      <c r="A895" s="2" t="s">
        <v>887</v>
      </c>
      <c r="B895" s="2" t="s">
        <v>1331</v>
      </c>
      <c r="C895" s="2" t="s">
        <v>1332</v>
      </c>
      <c r="D895" s="2">
        <v>68</v>
      </c>
    </row>
    <row r="896" customHeight="1" spans="1:4">
      <c r="A896" s="2" t="s">
        <v>887</v>
      </c>
      <c r="B896" s="2" t="s">
        <v>1333</v>
      </c>
      <c r="C896" s="2" t="s">
        <v>1334</v>
      </c>
      <c r="D896" s="2">
        <v>69</v>
      </c>
    </row>
    <row r="897" customHeight="1" spans="1:4">
      <c r="A897" s="2" t="s">
        <v>887</v>
      </c>
      <c r="B897" s="2" t="s">
        <v>1335</v>
      </c>
      <c r="C897" s="2" t="s">
        <v>1336</v>
      </c>
      <c r="D897" s="2">
        <v>69</v>
      </c>
    </row>
    <row r="898" customHeight="1" spans="1:4">
      <c r="A898" s="2" t="s">
        <v>887</v>
      </c>
      <c r="B898" s="2" t="s">
        <v>1337</v>
      </c>
      <c r="C898" s="2" t="s">
        <v>1338</v>
      </c>
      <c r="D898" s="2">
        <v>69</v>
      </c>
    </row>
    <row r="899" customHeight="1" spans="1:4">
      <c r="A899" s="2" t="s">
        <v>887</v>
      </c>
      <c r="B899" s="2" t="s">
        <v>29</v>
      </c>
      <c r="C899" s="2" t="s">
        <v>1339</v>
      </c>
      <c r="D899" s="2">
        <v>69</v>
      </c>
    </row>
    <row r="900" customHeight="1" spans="1:4">
      <c r="A900" s="2" t="s">
        <v>887</v>
      </c>
      <c r="B900" s="2" t="s">
        <v>1340</v>
      </c>
      <c r="C900" s="2" t="s">
        <v>1341</v>
      </c>
      <c r="D900" s="2">
        <v>70</v>
      </c>
    </row>
    <row r="901" customHeight="1" spans="1:4">
      <c r="A901" s="2" t="s">
        <v>887</v>
      </c>
      <c r="B901" s="2" t="s">
        <v>1342</v>
      </c>
      <c r="C901" s="2" t="s">
        <v>1343</v>
      </c>
      <c r="D901" s="2">
        <v>70</v>
      </c>
    </row>
    <row r="902" customHeight="1" spans="1:4">
      <c r="A902" s="2" t="s">
        <v>887</v>
      </c>
      <c r="B902" s="2" t="s">
        <v>1344</v>
      </c>
      <c r="C902" s="2" t="s">
        <v>1345</v>
      </c>
      <c r="D902" s="2">
        <v>70</v>
      </c>
    </row>
    <row r="903" customHeight="1" spans="1:4">
      <c r="A903" s="2" t="s">
        <v>887</v>
      </c>
      <c r="B903" s="2" t="s">
        <v>1346</v>
      </c>
      <c r="C903" s="2" t="s">
        <v>1347</v>
      </c>
      <c r="D903" s="2">
        <v>70</v>
      </c>
    </row>
    <row r="904" customHeight="1" spans="1:4">
      <c r="A904" s="2" t="s">
        <v>887</v>
      </c>
      <c r="B904" s="2" t="s">
        <v>1348</v>
      </c>
      <c r="C904" s="2" t="s">
        <v>1349</v>
      </c>
      <c r="D904" s="2">
        <v>70</v>
      </c>
    </row>
    <row r="905" customHeight="1" spans="1:4">
      <c r="A905" s="2" t="s">
        <v>887</v>
      </c>
      <c r="B905" s="2" t="s">
        <v>1350</v>
      </c>
      <c r="C905" s="2" t="s">
        <v>1351</v>
      </c>
      <c r="D905" s="2">
        <v>70</v>
      </c>
    </row>
    <row r="906" customHeight="1" spans="1:4">
      <c r="A906" s="2" t="s">
        <v>887</v>
      </c>
      <c r="B906" s="2" t="s">
        <v>1352</v>
      </c>
      <c r="C906" s="2" t="s">
        <v>1353</v>
      </c>
      <c r="D906" s="2">
        <v>70</v>
      </c>
    </row>
    <row r="907" customHeight="1" spans="1:4">
      <c r="A907" s="2" t="s">
        <v>887</v>
      </c>
      <c r="B907" s="2" t="s">
        <v>1354</v>
      </c>
      <c r="C907" s="2" t="s">
        <v>1355</v>
      </c>
      <c r="D907" s="2">
        <v>71</v>
      </c>
    </row>
    <row r="908" customHeight="1" spans="1:4">
      <c r="A908" s="2" t="s">
        <v>887</v>
      </c>
      <c r="B908" s="2" t="s">
        <v>1356</v>
      </c>
      <c r="C908" s="2" t="s">
        <v>1357</v>
      </c>
      <c r="D908" s="2">
        <v>72</v>
      </c>
    </row>
    <row r="909" customHeight="1" spans="1:4">
      <c r="A909" s="2" t="s">
        <v>887</v>
      </c>
      <c r="B909" s="2" t="s">
        <v>1358</v>
      </c>
      <c r="C909" s="2" t="s">
        <v>1359</v>
      </c>
      <c r="D909" s="2">
        <v>72</v>
      </c>
    </row>
    <row r="910" customHeight="1" spans="1:4">
      <c r="A910" s="2" t="s">
        <v>887</v>
      </c>
      <c r="B910" s="2" t="s">
        <v>1360</v>
      </c>
      <c r="C910" s="2" t="s">
        <v>1361</v>
      </c>
      <c r="D910" s="2">
        <v>72</v>
      </c>
    </row>
    <row r="911" customHeight="1" spans="1:4">
      <c r="A911" s="2" t="s">
        <v>887</v>
      </c>
      <c r="B911" s="2" t="s">
        <v>1362</v>
      </c>
      <c r="C911" s="2" t="s">
        <v>1363</v>
      </c>
      <c r="D911" s="2">
        <v>72</v>
      </c>
    </row>
    <row r="912" customHeight="1" spans="1:4">
      <c r="A912" s="2" t="s">
        <v>887</v>
      </c>
      <c r="B912" s="2" t="s">
        <v>1364</v>
      </c>
      <c r="C912" s="2" t="s">
        <v>1365</v>
      </c>
      <c r="D912" s="2">
        <v>72</v>
      </c>
    </row>
    <row r="913" customHeight="1" spans="1:4">
      <c r="A913" s="2" t="s">
        <v>887</v>
      </c>
      <c r="B913" s="2" t="s">
        <v>1366</v>
      </c>
      <c r="C913" s="2" t="s">
        <v>1367</v>
      </c>
      <c r="D913" s="2">
        <v>73</v>
      </c>
    </row>
    <row r="914" customHeight="1" spans="1:4">
      <c r="A914" s="2" t="s">
        <v>887</v>
      </c>
      <c r="B914" s="2" t="s">
        <v>1368</v>
      </c>
      <c r="C914" s="2" t="s">
        <v>1369</v>
      </c>
      <c r="D914" s="2">
        <v>73</v>
      </c>
    </row>
    <row r="915" customHeight="1" spans="1:4">
      <c r="A915" s="2" t="s">
        <v>887</v>
      </c>
      <c r="B915" s="2" t="s">
        <v>1370</v>
      </c>
      <c r="C915" s="2" t="s">
        <v>1371</v>
      </c>
      <c r="D915" s="2">
        <v>73</v>
      </c>
    </row>
    <row r="916" customHeight="1" spans="1:4">
      <c r="A916" s="2" t="s">
        <v>887</v>
      </c>
      <c r="B916" s="2" t="s">
        <v>1372</v>
      </c>
      <c r="C916" s="2" t="s">
        <v>1373</v>
      </c>
      <c r="D916" s="2">
        <v>74</v>
      </c>
    </row>
    <row r="917" customHeight="1" spans="1:4">
      <c r="A917" s="2" t="s">
        <v>887</v>
      </c>
      <c r="B917" s="2" t="s">
        <v>1374</v>
      </c>
      <c r="C917" s="2" t="s">
        <v>1375</v>
      </c>
      <c r="D917" s="2">
        <v>74</v>
      </c>
    </row>
    <row r="918" customHeight="1" spans="1:4">
      <c r="A918" s="2" t="s">
        <v>887</v>
      </c>
      <c r="B918" s="2" t="s">
        <v>1376</v>
      </c>
      <c r="C918" s="2" t="s">
        <v>1377</v>
      </c>
      <c r="D918" s="2">
        <v>74</v>
      </c>
    </row>
    <row r="919" customHeight="1" spans="1:4">
      <c r="A919" s="2" t="s">
        <v>887</v>
      </c>
      <c r="B919" s="2" t="s">
        <v>1378</v>
      </c>
      <c r="C919" s="2" t="s">
        <v>1379</v>
      </c>
      <c r="D919" s="2">
        <v>74</v>
      </c>
    </row>
    <row r="920" customHeight="1" spans="1:4">
      <c r="A920" s="2" t="s">
        <v>887</v>
      </c>
      <c r="B920" s="2" t="s">
        <v>1380</v>
      </c>
      <c r="C920" s="2" t="s">
        <v>1381</v>
      </c>
      <c r="D920" s="2">
        <v>75</v>
      </c>
    </row>
    <row r="921" customHeight="1" spans="1:4">
      <c r="A921" s="2" t="s">
        <v>887</v>
      </c>
      <c r="B921" s="2" t="s">
        <v>1382</v>
      </c>
      <c r="C921" s="2" t="s">
        <v>1383</v>
      </c>
      <c r="D921" s="2">
        <v>75</v>
      </c>
    </row>
    <row r="922" customHeight="1" spans="1:4">
      <c r="A922" s="2" t="s">
        <v>887</v>
      </c>
      <c r="B922" s="2" t="s">
        <v>1384</v>
      </c>
      <c r="C922" s="2" t="s">
        <v>1385</v>
      </c>
      <c r="D922" s="2">
        <v>76</v>
      </c>
    </row>
    <row r="923" customHeight="1" spans="1:4">
      <c r="A923" s="2" t="s">
        <v>887</v>
      </c>
      <c r="B923" s="2" t="s">
        <v>1386</v>
      </c>
      <c r="C923" s="2" t="s">
        <v>1387</v>
      </c>
      <c r="D923" s="2">
        <v>76</v>
      </c>
    </row>
    <row r="924" customHeight="1" spans="1:4">
      <c r="A924" s="2" t="s">
        <v>887</v>
      </c>
      <c r="B924" s="2" t="s">
        <v>1388</v>
      </c>
      <c r="C924" s="2" t="s">
        <v>1389</v>
      </c>
      <c r="D924" s="2">
        <v>76</v>
      </c>
    </row>
    <row r="925" customHeight="1" spans="1:4">
      <c r="A925" s="2" t="s">
        <v>887</v>
      </c>
      <c r="B925" s="2" t="s">
        <v>1390</v>
      </c>
      <c r="C925" s="2" t="s">
        <v>1391</v>
      </c>
      <c r="D925" s="2">
        <v>78</v>
      </c>
    </row>
    <row r="926" customHeight="1" spans="1:4">
      <c r="A926" s="2" t="s">
        <v>887</v>
      </c>
      <c r="B926" s="2" t="s">
        <v>1392</v>
      </c>
      <c r="C926" s="2" t="s">
        <v>1393</v>
      </c>
      <c r="D926" s="2">
        <v>78</v>
      </c>
    </row>
    <row r="927" customHeight="1" spans="1:4">
      <c r="A927" s="2" t="s">
        <v>887</v>
      </c>
      <c r="B927" s="2" t="s">
        <v>1394</v>
      </c>
      <c r="C927" s="2" t="s">
        <v>1395</v>
      </c>
      <c r="D927" s="2">
        <v>79</v>
      </c>
    </row>
    <row r="928" customHeight="1" spans="1:4">
      <c r="A928" s="2" t="s">
        <v>887</v>
      </c>
      <c r="B928" s="2" t="s">
        <v>1396</v>
      </c>
      <c r="C928" s="2" t="s">
        <v>1397</v>
      </c>
      <c r="D928" s="2" t="s">
        <v>323</v>
      </c>
    </row>
    <row r="929" customHeight="1" spans="1:4">
      <c r="A929" s="2" t="s">
        <v>887</v>
      </c>
      <c r="B929" s="2" t="s">
        <v>1398</v>
      </c>
      <c r="C929" s="2" t="s">
        <v>1399</v>
      </c>
      <c r="D929" s="2" t="s">
        <v>323</v>
      </c>
    </row>
    <row r="930" customHeight="1" spans="1:4">
      <c r="A930" s="2" t="s">
        <v>887</v>
      </c>
      <c r="B930" s="2" t="s">
        <v>1400</v>
      </c>
      <c r="C930" s="2" t="s">
        <v>1401</v>
      </c>
      <c r="D930" s="2" t="s">
        <v>323</v>
      </c>
    </row>
    <row r="931" customHeight="1" spans="1:4">
      <c r="A931" s="2" t="s">
        <v>887</v>
      </c>
      <c r="B931" s="2" t="s">
        <v>1402</v>
      </c>
      <c r="C931" s="2" t="s">
        <v>1403</v>
      </c>
      <c r="D931" s="2" t="s">
        <v>323</v>
      </c>
    </row>
    <row r="932" customHeight="1" spans="1:4">
      <c r="A932" s="2" t="s">
        <v>887</v>
      </c>
      <c r="B932" s="2" t="s">
        <v>1404</v>
      </c>
      <c r="C932" s="2" t="s">
        <v>1405</v>
      </c>
      <c r="D932" s="2" t="s">
        <v>323</v>
      </c>
    </row>
    <row r="933" customHeight="1" spans="1:4">
      <c r="A933" s="2" t="s">
        <v>887</v>
      </c>
      <c r="B933" s="2" t="s">
        <v>1406</v>
      </c>
      <c r="C933" s="2" t="s">
        <v>1407</v>
      </c>
      <c r="D933" s="2" t="s">
        <v>323</v>
      </c>
    </row>
    <row r="934" customHeight="1" spans="1:4">
      <c r="A934" s="2" t="s">
        <v>887</v>
      </c>
      <c r="B934" s="2" t="s">
        <v>1408</v>
      </c>
      <c r="C934" s="2" t="s">
        <v>1409</v>
      </c>
      <c r="D934" s="2" t="s">
        <v>323</v>
      </c>
    </row>
    <row r="935" customHeight="1" spans="1:4">
      <c r="A935" s="2" t="s">
        <v>887</v>
      </c>
      <c r="B935" s="2" t="s">
        <v>1410</v>
      </c>
      <c r="C935" s="2" t="s">
        <v>1411</v>
      </c>
      <c r="D935" s="2" t="s">
        <v>323</v>
      </c>
    </row>
    <row r="936" customHeight="1" spans="1:4">
      <c r="A936" s="2" t="s">
        <v>887</v>
      </c>
      <c r="B936" s="2" t="s">
        <v>1412</v>
      </c>
      <c r="C936" s="2" t="s">
        <v>1413</v>
      </c>
      <c r="D936" s="2" t="s">
        <v>323</v>
      </c>
    </row>
    <row r="937" customHeight="1" spans="1:4">
      <c r="A937" s="2" t="s">
        <v>887</v>
      </c>
      <c r="B937" s="2" t="s">
        <v>1414</v>
      </c>
      <c r="C937" s="2" t="s">
        <v>1415</v>
      </c>
      <c r="D937" s="2" t="s">
        <v>323</v>
      </c>
    </row>
    <row r="938" customHeight="1" spans="1:4">
      <c r="A938" s="2" t="s">
        <v>887</v>
      </c>
      <c r="B938" s="2" t="s">
        <v>1416</v>
      </c>
      <c r="C938" s="2" t="s">
        <v>1417</v>
      </c>
      <c r="D938" s="2" t="s">
        <v>323</v>
      </c>
    </row>
    <row r="939" customHeight="1" spans="1:4">
      <c r="A939" s="2" t="s">
        <v>887</v>
      </c>
      <c r="B939" s="2" t="s">
        <v>1418</v>
      </c>
      <c r="C939" s="2" t="s">
        <v>1419</v>
      </c>
      <c r="D939" s="2" t="s">
        <v>323</v>
      </c>
    </row>
    <row r="940" customHeight="1" spans="1:4">
      <c r="A940" s="2" t="s">
        <v>887</v>
      </c>
      <c r="B940" s="2" t="s">
        <v>1420</v>
      </c>
      <c r="C940" s="2" t="s">
        <v>1421</v>
      </c>
      <c r="D940" s="2" t="s">
        <v>323</v>
      </c>
    </row>
    <row r="941" customHeight="1" spans="1:4">
      <c r="A941" s="2" t="s">
        <v>887</v>
      </c>
      <c r="B941" s="2" t="s">
        <v>1422</v>
      </c>
      <c r="C941" s="2" t="s">
        <v>1423</v>
      </c>
      <c r="D941" s="2" t="s">
        <v>323</v>
      </c>
    </row>
    <row r="942" customHeight="1" spans="1:4">
      <c r="A942" s="2" t="s">
        <v>887</v>
      </c>
      <c r="B942" s="2" t="s">
        <v>1424</v>
      </c>
      <c r="C942" s="2" t="s">
        <v>1425</v>
      </c>
      <c r="D942" s="2" t="s">
        <v>323</v>
      </c>
    </row>
    <row r="943" customHeight="1" spans="1:4">
      <c r="A943" s="2" t="s">
        <v>887</v>
      </c>
      <c r="B943" s="2" t="s">
        <v>1426</v>
      </c>
      <c r="C943" s="2" t="s">
        <v>1427</v>
      </c>
      <c r="D943" s="2" t="s">
        <v>323</v>
      </c>
    </row>
    <row r="944" customHeight="1" spans="1:4">
      <c r="A944" s="2" t="s">
        <v>887</v>
      </c>
      <c r="B944" s="2" t="s">
        <v>1428</v>
      </c>
      <c r="C944" s="2" t="s">
        <v>1429</v>
      </c>
      <c r="D944" s="2" t="s">
        <v>323</v>
      </c>
    </row>
    <row r="945" customHeight="1" spans="1:4">
      <c r="A945" s="2" t="s">
        <v>887</v>
      </c>
      <c r="B945" s="2" t="s">
        <v>1430</v>
      </c>
      <c r="C945" s="2" t="s">
        <v>1431</v>
      </c>
      <c r="D945" s="2" t="s">
        <v>323</v>
      </c>
    </row>
    <row r="946" customHeight="1" spans="1:4">
      <c r="A946" s="2" t="s">
        <v>887</v>
      </c>
      <c r="B946" s="2" t="s">
        <v>1432</v>
      </c>
      <c r="C946" s="2" t="s">
        <v>1433</v>
      </c>
      <c r="D946" s="2" t="s">
        <v>323</v>
      </c>
    </row>
    <row r="947" customHeight="1" spans="1:4">
      <c r="A947" s="2" t="s">
        <v>887</v>
      </c>
      <c r="B947" s="2" t="s">
        <v>1434</v>
      </c>
      <c r="C947" s="2" t="s">
        <v>1435</v>
      </c>
      <c r="D947" s="2" t="s">
        <v>323</v>
      </c>
    </row>
    <row r="948" customHeight="1" spans="1:4">
      <c r="A948" s="2" t="s">
        <v>887</v>
      </c>
      <c r="B948" s="2" t="s">
        <v>1436</v>
      </c>
      <c r="C948" s="2" t="s">
        <v>1437</v>
      </c>
      <c r="D948" s="2" t="s">
        <v>323</v>
      </c>
    </row>
    <row r="949" customHeight="1" spans="1:4">
      <c r="A949" s="2" t="s">
        <v>887</v>
      </c>
      <c r="B949" s="2" t="s">
        <v>1438</v>
      </c>
      <c r="C949" s="2" t="s">
        <v>1439</v>
      </c>
      <c r="D949" s="2" t="s">
        <v>323</v>
      </c>
    </row>
    <row r="950" customHeight="1" spans="1:4">
      <c r="A950" s="2" t="s">
        <v>887</v>
      </c>
      <c r="B950" s="2" t="s">
        <v>1440</v>
      </c>
      <c r="C950" s="2" t="s">
        <v>1441</v>
      </c>
      <c r="D950" s="2" t="s">
        <v>323</v>
      </c>
    </row>
    <row r="951" customHeight="1" spans="1:4">
      <c r="A951" s="2" t="s">
        <v>887</v>
      </c>
      <c r="B951" s="2" t="s">
        <v>1442</v>
      </c>
      <c r="C951" s="2" t="s">
        <v>1443</v>
      </c>
      <c r="D951" s="2" t="s">
        <v>323</v>
      </c>
    </row>
    <row r="952" customHeight="1" spans="1:4">
      <c r="A952" s="2" t="s">
        <v>887</v>
      </c>
      <c r="B952" s="2" t="s">
        <v>1444</v>
      </c>
      <c r="C952" s="2" t="s">
        <v>1445</v>
      </c>
      <c r="D952" s="2" t="s">
        <v>323</v>
      </c>
    </row>
    <row r="953" customHeight="1" spans="1:4">
      <c r="A953" s="2" t="s">
        <v>887</v>
      </c>
      <c r="B953" s="2" t="s">
        <v>1446</v>
      </c>
      <c r="C953" s="2" t="s">
        <v>1447</v>
      </c>
      <c r="D953" s="2" t="s">
        <v>323</v>
      </c>
    </row>
    <row r="954" customHeight="1" spans="1:4">
      <c r="A954" s="2" t="s">
        <v>887</v>
      </c>
      <c r="B954" s="2" t="s">
        <v>1448</v>
      </c>
      <c r="C954" s="2" t="s">
        <v>1449</v>
      </c>
      <c r="D954" s="2" t="s">
        <v>323</v>
      </c>
    </row>
    <row r="955" customHeight="1" spans="1:4">
      <c r="A955" s="2" t="s">
        <v>887</v>
      </c>
      <c r="B955" s="2" t="s">
        <v>1450</v>
      </c>
      <c r="C955" s="2" t="s">
        <v>1451</v>
      </c>
      <c r="D955" s="2" t="s">
        <v>323</v>
      </c>
    </row>
    <row r="956" customHeight="1" spans="1:4">
      <c r="A956" s="2" t="s">
        <v>887</v>
      </c>
      <c r="B956" s="2" t="s">
        <v>1452</v>
      </c>
      <c r="C956" s="2" t="s">
        <v>1453</v>
      </c>
      <c r="D956" s="2" t="s">
        <v>323</v>
      </c>
    </row>
    <row r="957" customHeight="1" spans="1:4">
      <c r="A957" s="2" t="s">
        <v>887</v>
      </c>
      <c r="B957" s="2" t="s">
        <v>1454</v>
      </c>
      <c r="C957" s="2" t="s">
        <v>1455</v>
      </c>
      <c r="D957" s="2" t="s">
        <v>323</v>
      </c>
    </row>
    <row r="958" customHeight="1" spans="1:4">
      <c r="A958" s="2" t="s">
        <v>887</v>
      </c>
      <c r="B958" s="2" t="s">
        <v>1456</v>
      </c>
      <c r="C958" s="2" t="s">
        <v>1457</v>
      </c>
      <c r="D958" s="2" t="s">
        <v>323</v>
      </c>
    </row>
    <row r="959" customHeight="1" spans="1:4">
      <c r="A959" s="2" t="s">
        <v>887</v>
      </c>
      <c r="B959" s="2" t="s">
        <v>1458</v>
      </c>
      <c r="C959" s="2" t="s">
        <v>1459</v>
      </c>
      <c r="D959" s="2" t="s">
        <v>323</v>
      </c>
    </row>
    <row r="960" customHeight="1" spans="1:4">
      <c r="A960" s="2" t="s">
        <v>887</v>
      </c>
      <c r="B960" s="2" t="s">
        <v>1460</v>
      </c>
      <c r="C960" s="2" t="s">
        <v>1461</v>
      </c>
      <c r="D960" s="2" t="s">
        <v>323</v>
      </c>
    </row>
    <row r="961" customHeight="1" spans="1:4">
      <c r="A961" s="2" t="s">
        <v>887</v>
      </c>
      <c r="B961" s="2" t="s">
        <v>1462</v>
      </c>
      <c r="C961" s="2" t="s">
        <v>1463</v>
      </c>
      <c r="D961" s="2" t="s">
        <v>323</v>
      </c>
    </row>
    <row r="962" customHeight="1" spans="1:4">
      <c r="A962" s="2" t="s">
        <v>887</v>
      </c>
      <c r="B962" s="2" t="s">
        <v>1464</v>
      </c>
      <c r="C962" s="2" t="s">
        <v>1465</v>
      </c>
      <c r="D962" s="2" t="s">
        <v>323</v>
      </c>
    </row>
    <row r="963" customHeight="1" spans="1:4">
      <c r="A963" s="2" t="s">
        <v>887</v>
      </c>
      <c r="B963" s="2" t="s">
        <v>1466</v>
      </c>
      <c r="C963" s="2" t="s">
        <v>1467</v>
      </c>
      <c r="D963" s="2" t="s">
        <v>323</v>
      </c>
    </row>
    <row r="964" customHeight="1" spans="1:4">
      <c r="A964" s="2" t="s">
        <v>887</v>
      </c>
      <c r="B964" s="2" t="s">
        <v>1468</v>
      </c>
      <c r="C964" s="2" t="s">
        <v>1469</v>
      </c>
      <c r="D964" s="2" t="s">
        <v>323</v>
      </c>
    </row>
    <row r="965" customHeight="1" spans="1:4">
      <c r="A965" s="2" t="s">
        <v>887</v>
      </c>
      <c r="B965" s="2" t="s">
        <v>1470</v>
      </c>
      <c r="C965" s="2" t="s">
        <v>1471</v>
      </c>
      <c r="D965" s="2" t="s">
        <v>323</v>
      </c>
    </row>
    <row r="966" customHeight="1" spans="1:4">
      <c r="A966" s="2" t="s">
        <v>887</v>
      </c>
      <c r="B966" s="2" t="s">
        <v>1472</v>
      </c>
      <c r="C966" s="2" t="s">
        <v>1473</v>
      </c>
      <c r="D966" s="2" t="s">
        <v>323</v>
      </c>
    </row>
    <row r="967" customHeight="1" spans="1:4">
      <c r="A967" s="2" t="s">
        <v>887</v>
      </c>
      <c r="B967" s="2" t="s">
        <v>1474</v>
      </c>
      <c r="C967" s="2" t="s">
        <v>1475</v>
      </c>
      <c r="D967" s="2" t="s">
        <v>323</v>
      </c>
    </row>
    <row r="968" customHeight="1" spans="1:4">
      <c r="A968" s="2" t="s">
        <v>887</v>
      </c>
      <c r="B968" s="2" t="s">
        <v>1476</v>
      </c>
      <c r="C968" s="2" t="s">
        <v>1477</v>
      </c>
      <c r="D968" s="2" t="s">
        <v>323</v>
      </c>
    </row>
    <row r="969" customHeight="1" spans="1:4">
      <c r="A969" s="2" t="s">
        <v>887</v>
      </c>
      <c r="B969" s="2" t="s">
        <v>1478</v>
      </c>
      <c r="C969" s="2" t="s">
        <v>1479</v>
      </c>
      <c r="D969" s="2" t="s">
        <v>323</v>
      </c>
    </row>
    <row r="970" customHeight="1" spans="1:4">
      <c r="A970" s="2" t="s">
        <v>887</v>
      </c>
      <c r="B970" s="2" t="s">
        <v>1480</v>
      </c>
      <c r="C970" s="2" t="s">
        <v>1481</v>
      </c>
      <c r="D970" s="2" t="s">
        <v>323</v>
      </c>
    </row>
    <row r="971" customHeight="1" spans="1:4">
      <c r="A971" s="2" t="s">
        <v>887</v>
      </c>
      <c r="B971" s="2" t="s">
        <v>1482</v>
      </c>
      <c r="C971" s="2" t="s">
        <v>1483</v>
      </c>
      <c r="D971" s="2" t="s">
        <v>323</v>
      </c>
    </row>
    <row r="972" customHeight="1" spans="1:4">
      <c r="A972" s="2" t="s">
        <v>887</v>
      </c>
      <c r="B972" s="2" t="s">
        <v>1484</v>
      </c>
      <c r="C972" s="2" t="s">
        <v>1485</v>
      </c>
      <c r="D972" s="2" t="s">
        <v>323</v>
      </c>
    </row>
    <row r="973" customHeight="1" spans="1:4">
      <c r="A973" s="2" t="s">
        <v>887</v>
      </c>
      <c r="B973" s="2" t="s">
        <v>1486</v>
      </c>
      <c r="C973" s="2" t="s">
        <v>1487</v>
      </c>
      <c r="D973" s="2" t="s">
        <v>323</v>
      </c>
    </row>
    <row r="974" customHeight="1" spans="1:4">
      <c r="A974" s="2" t="s">
        <v>887</v>
      </c>
      <c r="B974" s="2" t="s">
        <v>1488</v>
      </c>
      <c r="C974" s="2" t="s">
        <v>1489</v>
      </c>
      <c r="D974" s="2" t="s">
        <v>323</v>
      </c>
    </row>
    <row r="975" customHeight="1" spans="1:4">
      <c r="A975" s="2" t="s">
        <v>887</v>
      </c>
      <c r="B975" s="2" t="s">
        <v>1490</v>
      </c>
      <c r="C975" s="2" t="s">
        <v>1491</v>
      </c>
      <c r="D975" s="2" t="s">
        <v>323</v>
      </c>
    </row>
    <row r="976" customHeight="1" spans="1:4">
      <c r="A976" s="2" t="s">
        <v>887</v>
      </c>
      <c r="B976" s="2" t="s">
        <v>1492</v>
      </c>
      <c r="C976" s="2" t="s">
        <v>1493</v>
      </c>
      <c r="D976" s="2" t="s">
        <v>323</v>
      </c>
    </row>
    <row r="977" customHeight="1" spans="1:4">
      <c r="A977" s="2" t="s">
        <v>887</v>
      </c>
      <c r="B977" s="2" t="s">
        <v>1494</v>
      </c>
      <c r="C977" s="2" t="s">
        <v>1495</v>
      </c>
      <c r="D977" s="2" t="s">
        <v>323</v>
      </c>
    </row>
    <row r="978" customHeight="1" spans="1:4">
      <c r="A978" s="2" t="s">
        <v>887</v>
      </c>
      <c r="B978" s="2" t="s">
        <v>1496</v>
      </c>
      <c r="C978" s="2" t="s">
        <v>1497</v>
      </c>
      <c r="D978" s="2" t="s">
        <v>323</v>
      </c>
    </row>
    <row r="979" customHeight="1" spans="1:4">
      <c r="A979" s="2" t="s">
        <v>887</v>
      </c>
      <c r="B979" s="2" t="s">
        <v>1498</v>
      </c>
      <c r="C979" s="2" t="s">
        <v>1499</v>
      </c>
      <c r="D979" s="2" t="s">
        <v>323</v>
      </c>
    </row>
    <row r="980" customHeight="1" spans="1:4">
      <c r="A980" s="2" t="s">
        <v>887</v>
      </c>
      <c r="B980" s="2" t="s">
        <v>1500</v>
      </c>
      <c r="C980" s="2" t="s">
        <v>1501</v>
      </c>
      <c r="D980" s="2" t="s">
        <v>323</v>
      </c>
    </row>
    <row r="981" customHeight="1" spans="1:4">
      <c r="A981" s="2" t="s">
        <v>887</v>
      </c>
      <c r="B981" s="2" t="s">
        <v>1502</v>
      </c>
      <c r="C981" s="2" t="s">
        <v>1503</v>
      </c>
      <c r="D981" s="2" t="s">
        <v>323</v>
      </c>
    </row>
    <row r="982" customHeight="1" spans="1:4">
      <c r="A982" s="2" t="s">
        <v>887</v>
      </c>
      <c r="B982" s="2" t="s">
        <v>1504</v>
      </c>
      <c r="C982" s="2" t="s">
        <v>1505</v>
      </c>
      <c r="D982" s="2" t="s">
        <v>323</v>
      </c>
    </row>
    <row r="983" customHeight="1" spans="1:4">
      <c r="A983" s="2" t="s">
        <v>887</v>
      </c>
      <c r="B983" s="2" t="s">
        <v>1506</v>
      </c>
      <c r="C983" s="2" t="s">
        <v>1507</v>
      </c>
      <c r="D983" s="2" t="s">
        <v>323</v>
      </c>
    </row>
    <row r="984" customHeight="1" spans="1:4">
      <c r="A984" s="2" t="s">
        <v>887</v>
      </c>
      <c r="B984" s="2" t="s">
        <v>1508</v>
      </c>
      <c r="C984" s="2" t="s">
        <v>1509</v>
      </c>
      <c r="D984" s="2" t="s">
        <v>323</v>
      </c>
    </row>
    <row r="985" customHeight="1" spans="1:4">
      <c r="A985" s="2" t="s">
        <v>887</v>
      </c>
      <c r="B985" s="2" t="s">
        <v>1510</v>
      </c>
      <c r="C985" s="2" t="s">
        <v>1511</v>
      </c>
      <c r="D985" s="2" t="s">
        <v>323</v>
      </c>
    </row>
    <row r="986" customHeight="1" spans="1:4">
      <c r="A986" s="2" t="s">
        <v>887</v>
      </c>
      <c r="B986" s="2" t="s">
        <v>1512</v>
      </c>
      <c r="C986" s="2" t="s">
        <v>1513</v>
      </c>
      <c r="D986" s="2" t="s">
        <v>323</v>
      </c>
    </row>
    <row r="987" customHeight="1" spans="1:4">
      <c r="A987" s="2" t="s">
        <v>887</v>
      </c>
      <c r="B987" s="2" t="s">
        <v>1514</v>
      </c>
      <c r="C987" s="2" t="s">
        <v>1515</v>
      </c>
      <c r="D987" s="2" t="s">
        <v>323</v>
      </c>
    </row>
    <row r="988" customHeight="1" spans="1:4">
      <c r="A988" s="2" t="s">
        <v>887</v>
      </c>
      <c r="B988" s="2" t="s">
        <v>1516</v>
      </c>
      <c r="C988" s="2" t="s">
        <v>1517</v>
      </c>
      <c r="D988" s="2" t="s">
        <v>323</v>
      </c>
    </row>
    <row r="989" customHeight="1" spans="1:4">
      <c r="A989" s="2" t="s">
        <v>887</v>
      </c>
      <c r="B989" s="2" t="s">
        <v>1518</v>
      </c>
      <c r="C989" s="2" t="s">
        <v>1519</v>
      </c>
      <c r="D989" s="2" t="s">
        <v>323</v>
      </c>
    </row>
    <row r="990" customHeight="1" spans="1:4">
      <c r="A990" s="2" t="s">
        <v>887</v>
      </c>
      <c r="B990" s="2" t="s">
        <v>1520</v>
      </c>
      <c r="C990" s="2" t="s">
        <v>1521</v>
      </c>
      <c r="D990" s="2" t="s">
        <v>323</v>
      </c>
    </row>
    <row r="991" customHeight="1" spans="1:4">
      <c r="A991" s="2" t="s">
        <v>887</v>
      </c>
      <c r="B991" s="2" t="s">
        <v>1522</v>
      </c>
      <c r="C991" s="2" t="s">
        <v>1523</v>
      </c>
      <c r="D991" s="2" t="s">
        <v>323</v>
      </c>
    </row>
    <row r="992" customHeight="1" spans="1:4">
      <c r="A992" s="2" t="s">
        <v>887</v>
      </c>
      <c r="B992" s="2" t="s">
        <v>1524</v>
      </c>
      <c r="C992" s="2" t="s">
        <v>1525</v>
      </c>
      <c r="D992" s="2" t="s">
        <v>323</v>
      </c>
    </row>
    <row r="993" customHeight="1" spans="1:4">
      <c r="A993" s="2" t="s">
        <v>887</v>
      </c>
      <c r="B993" s="2" t="s">
        <v>1526</v>
      </c>
      <c r="C993" s="2" t="s">
        <v>1527</v>
      </c>
      <c r="D993" s="2" t="s">
        <v>323</v>
      </c>
    </row>
    <row r="994" customHeight="1" spans="1:4">
      <c r="A994" s="2" t="s">
        <v>887</v>
      </c>
      <c r="B994" s="2" t="s">
        <v>1528</v>
      </c>
      <c r="C994" s="2" t="s">
        <v>1529</v>
      </c>
      <c r="D994" s="2" t="s">
        <v>323</v>
      </c>
    </row>
    <row r="995" customHeight="1" spans="1:4">
      <c r="A995" s="2" t="s">
        <v>887</v>
      </c>
      <c r="B995" s="2" t="s">
        <v>1530</v>
      </c>
      <c r="C995" s="2" t="s">
        <v>1531</v>
      </c>
      <c r="D995" s="2" t="s">
        <v>323</v>
      </c>
    </row>
    <row r="996" customHeight="1" spans="1:4">
      <c r="A996" s="2" t="s">
        <v>887</v>
      </c>
      <c r="B996" s="2" t="s">
        <v>1532</v>
      </c>
      <c r="C996" s="2" t="s">
        <v>1533</v>
      </c>
      <c r="D996" s="2" t="s">
        <v>323</v>
      </c>
    </row>
    <row r="997" customHeight="1" spans="1:4">
      <c r="A997" s="2" t="s">
        <v>887</v>
      </c>
      <c r="B997" s="2" t="s">
        <v>1534</v>
      </c>
      <c r="C997" s="2" t="s">
        <v>1535</v>
      </c>
      <c r="D997" s="2" t="s">
        <v>323</v>
      </c>
    </row>
    <row r="998" customHeight="1" spans="1:4">
      <c r="A998" s="2" t="s">
        <v>887</v>
      </c>
      <c r="B998" s="2" t="s">
        <v>1536</v>
      </c>
      <c r="C998" s="2" t="s">
        <v>1537</v>
      </c>
      <c r="D998" s="2" t="s">
        <v>323</v>
      </c>
    </row>
    <row r="999" customHeight="1" spans="1:4">
      <c r="A999" s="2" t="s">
        <v>887</v>
      </c>
      <c r="B999" s="2" t="s">
        <v>1538</v>
      </c>
      <c r="C999" s="2" t="s">
        <v>1539</v>
      </c>
      <c r="D999" s="2" t="s">
        <v>323</v>
      </c>
    </row>
    <row r="1000" customHeight="1" spans="1:4">
      <c r="A1000" s="2" t="s">
        <v>887</v>
      </c>
      <c r="B1000" s="2" t="s">
        <v>1540</v>
      </c>
      <c r="C1000" s="2" t="s">
        <v>1541</v>
      </c>
      <c r="D1000" s="2" t="s">
        <v>323</v>
      </c>
    </row>
    <row r="1001" customHeight="1" spans="1:4">
      <c r="A1001" s="2" t="s">
        <v>887</v>
      </c>
      <c r="B1001" s="2" t="s">
        <v>1542</v>
      </c>
      <c r="C1001" s="2" t="s">
        <v>1543</v>
      </c>
      <c r="D1001" s="2" t="s">
        <v>323</v>
      </c>
    </row>
    <row r="1002" customHeight="1" spans="1:4">
      <c r="A1002" s="2" t="s">
        <v>887</v>
      </c>
      <c r="B1002" s="2" t="s">
        <v>1544</v>
      </c>
      <c r="C1002" s="2" t="s">
        <v>1545</v>
      </c>
      <c r="D1002" s="2" t="s">
        <v>323</v>
      </c>
    </row>
    <row r="1003" customHeight="1" spans="1:4">
      <c r="A1003" s="2" t="s">
        <v>887</v>
      </c>
      <c r="B1003" s="2" t="s">
        <v>1546</v>
      </c>
      <c r="C1003" s="2" t="s">
        <v>1547</v>
      </c>
      <c r="D1003" s="2" t="s">
        <v>323</v>
      </c>
    </row>
    <row r="1004" customHeight="1" spans="1:4">
      <c r="A1004" s="2" t="s">
        <v>887</v>
      </c>
      <c r="B1004" s="2" t="s">
        <v>1548</v>
      </c>
      <c r="C1004" s="2" t="s">
        <v>1549</v>
      </c>
      <c r="D1004" s="2" t="s">
        <v>323</v>
      </c>
    </row>
    <row r="1005" customHeight="1" spans="1:4">
      <c r="A1005" s="2" t="s">
        <v>887</v>
      </c>
      <c r="B1005" s="2" t="s">
        <v>1550</v>
      </c>
      <c r="C1005" s="2" t="s">
        <v>1551</v>
      </c>
      <c r="D1005" s="2" t="s">
        <v>323</v>
      </c>
    </row>
    <row r="1006" customHeight="1" spans="1:4">
      <c r="A1006" s="2" t="s">
        <v>887</v>
      </c>
      <c r="B1006" s="2" t="s">
        <v>1552</v>
      </c>
      <c r="C1006" s="2" t="s">
        <v>1553</v>
      </c>
      <c r="D1006" s="2" t="s">
        <v>323</v>
      </c>
    </row>
    <row r="1007" customHeight="1" spans="1:4">
      <c r="A1007" s="2" t="s">
        <v>887</v>
      </c>
      <c r="B1007" s="2" t="s">
        <v>1554</v>
      </c>
      <c r="C1007" s="2" t="s">
        <v>1555</v>
      </c>
      <c r="D1007" s="2" t="s">
        <v>323</v>
      </c>
    </row>
    <row r="1008" customHeight="1" spans="1:4">
      <c r="A1008" s="2" t="s">
        <v>887</v>
      </c>
      <c r="B1008" s="2" t="s">
        <v>1556</v>
      </c>
      <c r="C1008" s="2" t="s">
        <v>1557</v>
      </c>
      <c r="D1008" s="2" t="s">
        <v>323</v>
      </c>
    </row>
    <row r="1009" customHeight="1" spans="1:4">
      <c r="A1009" s="2" t="s">
        <v>887</v>
      </c>
      <c r="B1009" s="2" t="s">
        <v>1558</v>
      </c>
      <c r="C1009" s="2" t="s">
        <v>1559</v>
      </c>
      <c r="D1009" s="2" t="s">
        <v>323</v>
      </c>
    </row>
    <row r="1010" customHeight="1" spans="1:4">
      <c r="A1010" s="2" t="s">
        <v>887</v>
      </c>
      <c r="B1010" s="2" t="s">
        <v>1560</v>
      </c>
      <c r="C1010" s="2" t="s">
        <v>1561</v>
      </c>
      <c r="D1010" s="2" t="s">
        <v>323</v>
      </c>
    </row>
    <row r="1011" customHeight="1" spans="1:4">
      <c r="A1011" s="2" t="s">
        <v>887</v>
      </c>
      <c r="B1011" s="2" t="s">
        <v>1562</v>
      </c>
      <c r="C1011" s="2" t="s">
        <v>1563</v>
      </c>
      <c r="D1011" s="2" t="s">
        <v>323</v>
      </c>
    </row>
    <row r="1012" customHeight="1" spans="1:4">
      <c r="A1012" s="2" t="s">
        <v>887</v>
      </c>
      <c r="B1012" s="2" t="s">
        <v>1564</v>
      </c>
      <c r="C1012" s="2" t="s">
        <v>1565</v>
      </c>
      <c r="D1012" s="2" t="s">
        <v>323</v>
      </c>
    </row>
    <row r="1013" customHeight="1" spans="1:4">
      <c r="A1013" s="2" t="s">
        <v>887</v>
      </c>
      <c r="B1013" s="2" t="s">
        <v>1566</v>
      </c>
      <c r="C1013" s="2" t="s">
        <v>1567</v>
      </c>
      <c r="D1013" s="2" t="s">
        <v>323</v>
      </c>
    </row>
    <row r="1014" customHeight="1" spans="1:4">
      <c r="A1014" s="2" t="s">
        <v>887</v>
      </c>
      <c r="B1014" s="2" t="s">
        <v>1568</v>
      </c>
      <c r="C1014" s="2" t="s">
        <v>1569</v>
      </c>
      <c r="D1014" s="2" t="s">
        <v>323</v>
      </c>
    </row>
    <row r="1015" customHeight="1" spans="1:4">
      <c r="A1015" s="2" t="s">
        <v>887</v>
      </c>
      <c r="B1015" s="2" t="s">
        <v>1570</v>
      </c>
      <c r="C1015" s="2" t="s">
        <v>1571</v>
      </c>
      <c r="D1015" s="2" t="s">
        <v>323</v>
      </c>
    </row>
    <row r="1016" customHeight="1" spans="1:4">
      <c r="A1016" s="2" t="s">
        <v>887</v>
      </c>
      <c r="B1016" s="2" t="s">
        <v>1572</v>
      </c>
      <c r="C1016" s="2" t="s">
        <v>1573</v>
      </c>
      <c r="D1016" s="2" t="s">
        <v>323</v>
      </c>
    </row>
    <row r="1017" customHeight="1" spans="1:4">
      <c r="A1017" s="2" t="s">
        <v>887</v>
      </c>
      <c r="B1017" s="2" t="s">
        <v>1574</v>
      </c>
      <c r="C1017" s="2" t="s">
        <v>1575</v>
      </c>
      <c r="D1017" s="2" t="s">
        <v>323</v>
      </c>
    </row>
    <row r="1018" customHeight="1" spans="1:4">
      <c r="A1018" s="2" t="s">
        <v>887</v>
      </c>
      <c r="B1018" s="2" t="s">
        <v>1576</v>
      </c>
      <c r="C1018" s="2" t="s">
        <v>1577</v>
      </c>
      <c r="D1018" s="2" t="s">
        <v>323</v>
      </c>
    </row>
    <row r="1019" customHeight="1" spans="1:4">
      <c r="A1019" s="2" t="s">
        <v>887</v>
      </c>
      <c r="B1019" s="2" t="s">
        <v>1578</v>
      </c>
      <c r="C1019" s="2" t="s">
        <v>1579</v>
      </c>
      <c r="D1019" s="2" t="s">
        <v>323</v>
      </c>
    </row>
    <row r="1020" customHeight="1" spans="1:4">
      <c r="A1020" s="2" t="s">
        <v>887</v>
      </c>
      <c r="B1020" s="2" t="s">
        <v>1580</v>
      </c>
      <c r="C1020" s="2" t="s">
        <v>1581</v>
      </c>
      <c r="D1020" s="2" t="s">
        <v>323</v>
      </c>
    </row>
    <row r="1021" customHeight="1" spans="1:4">
      <c r="A1021" s="2" t="s">
        <v>887</v>
      </c>
      <c r="B1021" s="2" t="s">
        <v>1582</v>
      </c>
      <c r="C1021" s="2" t="s">
        <v>1583</v>
      </c>
      <c r="D1021" s="2" t="s">
        <v>323</v>
      </c>
    </row>
    <row r="1022" customHeight="1" spans="1:4">
      <c r="A1022" s="2" t="s">
        <v>887</v>
      </c>
      <c r="B1022" s="2" t="s">
        <v>1584</v>
      </c>
      <c r="C1022" s="2" t="s">
        <v>1585</v>
      </c>
      <c r="D1022" s="2" t="s">
        <v>323</v>
      </c>
    </row>
    <row r="1023" customHeight="1" spans="1:4">
      <c r="A1023" s="2" t="s">
        <v>887</v>
      </c>
      <c r="B1023" s="2" t="s">
        <v>1586</v>
      </c>
      <c r="C1023" s="2" t="s">
        <v>1587</v>
      </c>
      <c r="D1023" s="2" t="s">
        <v>323</v>
      </c>
    </row>
    <row r="1024" customHeight="1" spans="1:4">
      <c r="A1024" s="2" t="s">
        <v>887</v>
      </c>
      <c r="B1024" s="2" t="s">
        <v>1588</v>
      </c>
      <c r="C1024" s="2" t="s">
        <v>1589</v>
      </c>
      <c r="D1024" s="2" t="s">
        <v>323</v>
      </c>
    </row>
    <row r="1025" customHeight="1" spans="1:4">
      <c r="A1025" s="2" t="s">
        <v>887</v>
      </c>
      <c r="B1025" s="2" t="s">
        <v>1590</v>
      </c>
      <c r="C1025" s="2" t="s">
        <v>1591</v>
      </c>
      <c r="D1025" s="2" t="s">
        <v>323</v>
      </c>
    </row>
    <row r="1026" customHeight="1" spans="1:4">
      <c r="A1026" s="2" t="s">
        <v>887</v>
      </c>
      <c r="B1026" s="2" t="s">
        <v>1592</v>
      </c>
      <c r="C1026" s="2" t="s">
        <v>1593</v>
      </c>
      <c r="D1026" s="2" t="s">
        <v>323</v>
      </c>
    </row>
    <row r="1027" customHeight="1" spans="1:4">
      <c r="A1027" s="2" t="s">
        <v>887</v>
      </c>
      <c r="B1027" s="2" t="s">
        <v>1594</v>
      </c>
      <c r="C1027" s="2" t="s">
        <v>1595</v>
      </c>
      <c r="D1027" s="2" t="s">
        <v>323</v>
      </c>
    </row>
    <row r="1028" customHeight="1" spans="1:4">
      <c r="A1028" s="2" t="s">
        <v>887</v>
      </c>
      <c r="B1028" s="2" t="s">
        <v>1596</v>
      </c>
      <c r="C1028" s="2" t="s">
        <v>1597</v>
      </c>
      <c r="D1028" s="2" t="s">
        <v>323</v>
      </c>
    </row>
    <row r="1029" customHeight="1" spans="1:4">
      <c r="A1029" s="2" t="s">
        <v>887</v>
      </c>
      <c r="B1029" s="2" t="s">
        <v>1598</v>
      </c>
      <c r="C1029" s="2" t="s">
        <v>1599</v>
      </c>
      <c r="D1029" s="2" t="s">
        <v>323</v>
      </c>
    </row>
    <row r="1030" customHeight="1" spans="1:4">
      <c r="A1030" s="2" t="s">
        <v>887</v>
      </c>
      <c r="B1030" s="2" t="s">
        <v>1600</v>
      </c>
      <c r="C1030" s="2" t="s">
        <v>1601</v>
      </c>
      <c r="D1030" s="2" t="s">
        <v>323</v>
      </c>
    </row>
    <row r="1031" customHeight="1" spans="1:4">
      <c r="A1031" s="2" t="s">
        <v>887</v>
      </c>
      <c r="B1031" s="2" t="s">
        <v>1602</v>
      </c>
      <c r="C1031" s="2" t="s">
        <v>1603</v>
      </c>
      <c r="D1031" s="2" t="s">
        <v>323</v>
      </c>
    </row>
    <row r="1032" customHeight="1" spans="1:4">
      <c r="A1032" s="2" t="s">
        <v>887</v>
      </c>
      <c r="B1032" s="2" t="s">
        <v>1604</v>
      </c>
      <c r="C1032" s="2" t="s">
        <v>1605</v>
      </c>
      <c r="D1032" s="2" t="s">
        <v>323</v>
      </c>
    </row>
    <row r="1033" customHeight="1" spans="1:4">
      <c r="A1033" s="2" t="s">
        <v>887</v>
      </c>
      <c r="B1033" s="2" t="s">
        <v>1606</v>
      </c>
      <c r="C1033" s="2" t="s">
        <v>1607</v>
      </c>
      <c r="D1033" s="2" t="s">
        <v>323</v>
      </c>
    </row>
    <row r="1034" customHeight="1" spans="1:4">
      <c r="A1034" s="2" t="s">
        <v>887</v>
      </c>
      <c r="B1034" s="2" t="s">
        <v>1608</v>
      </c>
      <c r="C1034" s="2" t="s">
        <v>1609</v>
      </c>
      <c r="D1034" s="2" t="s">
        <v>323</v>
      </c>
    </row>
    <row r="1035" customHeight="1" spans="1:4">
      <c r="A1035" s="2" t="s">
        <v>887</v>
      </c>
      <c r="B1035" s="2" t="s">
        <v>1380</v>
      </c>
      <c r="C1035" s="2" t="s">
        <v>1610</v>
      </c>
      <c r="D1035" s="2" t="s">
        <v>323</v>
      </c>
    </row>
    <row r="1036" customHeight="1" spans="1:4">
      <c r="A1036" s="2" t="s">
        <v>887</v>
      </c>
      <c r="B1036" s="2" t="s">
        <v>1611</v>
      </c>
      <c r="C1036" s="2" t="s">
        <v>1612</v>
      </c>
      <c r="D1036" s="2" t="s">
        <v>323</v>
      </c>
    </row>
    <row r="1037" customHeight="1" spans="1:4">
      <c r="A1037" s="2" t="s">
        <v>887</v>
      </c>
      <c r="B1037" s="2" t="s">
        <v>1613</v>
      </c>
      <c r="C1037" s="2" t="s">
        <v>1614</v>
      </c>
      <c r="D1037" s="2" t="s">
        <v>323</v>
      </c>
    </row>
    <row r="1038" customHeight="1" spans="1:4">
      <c r="A1038" s="2" t="s">
        <v>887</v>
      </c>
      <c r="B1038" s="2" t="s">
        <v>1615</v>
      </c>
      <c r="C1038" s="2" t="s">
        <v>1616</v>
      </c>
      <c r="D1038" s="2" t="s">
        <v>323</v>
      </c>
    </row>
    <row r="1039" customHeight="1" spans="1:4">
      <c r="A1039" s="2" t="s">
        <v>887</v>
      </c>
      <c r="B1039" s="2" t="s">
        <v>1617</v>
      </c>
      <c r="C1039" s="2" t="s">
        <v>1618</v>
      </c>
      <c r="D1039" s="2" t="s">
        <v>323</v>
      </c>
    </row>
    <row r="1040" customHeight="1" spans="1:4">
      <c r="A1040" s="2" t="s">
        <v>887</v>
      </c>
      <c r="B1040" s="2" t="s">
        <v>1619</v>
      </c>
      <c r="C1040" s="2" t="s">
        <v>1620</v>
      </c>
      <c r="D1040" s="2" t="s">
        <v>323</v>
      </c>
    </row>
    <row r="1041" customHeight="1" spans="1:4">
      <c r="A1041" s="2" t="s">
        <v>887</v>
      </c>
      <c r="B1041" s="2" t="s">
        <v>1621</v>
      </c>
      <c r="C1041" s="2" t="s">
        <v>1622</v>
      </c>
      <c r="D1041" s="2" t="s">
        <v>323</v>
      </c>
    </row>
    <row r="1042" customHeight="1" spans="1:4">
      <c r="A1042" s="2" t="s">
        <v>887</v>
      </c>
      <c r="B1042" s="2" t="s">
        <v>1623</v>
      </c>
      <c r="C1042" s="2" t="s">
        <v>1624</v>
      </c>
      <c r="D1042" s="2" t="s">
        <v>323</v>
      </c>
    </row>
    <row r="1043" customHeight="1" spans="1:4">
      <c r="A1043" s="2" t="s">
        <v>887</v>
      </c>
      <c r="B1043" s="2" t="s">
        <v>1625</v>
      </c>
      <c r="C1043" s="2" t="s">
        <v>1626</v>
      </c>
      <c r="D1043" s="2" t="s">
        <v>323</v>
      </c>
    </row>
    <row r="1044" customHeight="1" spans="1:4">
      <c r="A1044" s="2" t="s">
        <v>887</v>
      </c>
      <c r="B1044" s="2" t="s">
        <v>1627</v>
      </c>
      <c r="C1044" s="2" t="s">
        <v>1628</v>
      </c>
      <c r="D1044" s="2" t="s">
        <v>323</v>
      </c>
    </row>
    <row r="1045" customHeight="1" spans="1:4">
      <c r="A1045" s="2" t="s">
        <v>887</v>
      </c>
      <c r="B1045" s="2" t="s">
        <v>1629</v>
      </c>
      <c r="C1045" s="2" t="s">
        <v>1630</v>
      </c>
      <c r="D1045" s="2" t="s">
        <v>323</v>
      </c>
    </row>
    <row r="1046" customHeight="1" spans="1:4">
      <c r="A1046" s="2" t="s">
        <v>887</v>
      </c>
      <c r="B1046" s="2" t="s">
        <v>1631</v>
      </c>
      <c r="C1046" s="2" t="s">
        <v>1632</v>
      </c>
      <c r="D1046" s="2" t="s">
        <v>323</v>
      </c>
    </row>
    <row r="1047" customHeight="1" spans="1:4">
      <c r="A1047" s="2" t="s">
        <v>887</v>
      </c>
      <c r="B1047" s="2" t="s">
        <v>1633</v>
      </c>
      <c r="C1047" s="2" t="s">
        <v>1634</v>
      </c>
      <c r="D1047" s="2" t="s">
        <v>323</v>
      </c>
    </row>
    <row r="1048" customHeight="1" spans="1:4">
      <c r="A1048" s="2" t="s">
        <v>887</v>
      </c>
      <c r="B1048" s="2" t="s">
        <v>1635</v>
      </c>
      <c r="C1048" s="2" t="s">
        <v>1636</v>
      </c>
      <c r="D1048" s="2" t="s">
        <v>323</v>
      </c>
    </row>
    <row r="1049" customHeight="1" spans="1:4">
      <c r="A1049" s="2" t="s">
        <v>887</v>
      </c>
      <c r="B1049" s="2" t="s">
        <v>1637</v>
      </c>
      <c r="C1049" s="2" t="s">
        <v>1638</v>
      </c>
      <c r="D1049" s="2" t="s">
        <v>323</v>
      </c>
    </row>
    <row r="1050" customHeight="1" spans="1:4">
      <c r="A1050" s="2" t="s">
        <v>887</v>
      </c>
      <c r="B1050" s="2" t="s">
        <v>1639</v>
      </c>
      <c r="C1050" s="2" t="s">
        <v>1640</v>
      </c>
      <c r="D1050" s="2" t="s">
        <v>323</v>
      </c>
    </row>
    <row r="1051" customHeight="1" spans="1:4">
      <c r="A1051" s="2" t="s">
        <v>887</v>
      </c>
      <c r="B1051" s="2" t="s">
        <v>1641</v>
      </c>
      <c r="C1051" s="2" t="s">
        <v>1642</v>
      </c>
      <c r="D1051" s="2" t="s">
        <v>323</v>
      </c>
    </row>
    <row r="1052" customHeight="1" spans="1:4">
      <c r="A1052" s="2" t="s">
        <v>887</v>
      </c>
      <c r="B1052" s="2" t="s">
        <v>1643</v>
      </c>
      <c r="C1052" s="2" t="s">
        <v>1644</v>
      </c>
      <c r="D1052" s="2" t="s">
        <v>323</v>
      </c>
    </row>
    <row r="1053" customHeight="1" spans="1:4">
      <c r="A1053" s="2" t="s">
        <v>887</v>
      </c>
      <c r="B1053" s="2" t="s">
        <v>1645</v>
      </c>
      <c r="C1053" s="2" t="s">
        <v>1646</v>
      </c>
      <c r="D1053" s="2" t="s">
        <v>323</v>
      </c>
    </row>
    <row r="1054" customHeight="1" spans="1:4">
      <c r="A1054" s="2" t="s">
        <v>887</v>
      </c>
      <c r="B1054" s="2" t="s">
        <v>1647</v>
      </c>
      <c r="C1054" s="2" t="s">
        <v>1648</v>
      </c>
      <c r="D1054" s="2" t="s">
        <v>323</v>
      </c>
    </row>
    <row r="1055" customHeight="1" spans="1:4">
      <c r="A1055" s="2" t="s">
        <v>887</v>
      </c>
      <c r="B1055" s="2" t="s">
        <v>1649</v>
      </c>
      <c r="C1055" s="2" t="s">
        <v>1650</v>
      </c>
      <c r="D1055" s="2" t="s">
        <v>323</v>
      </c>
    </row>
    <row r="1056" customHeight="1" spans="1:4">
      <c r="A1056" s="2" t="s">
        <v>887</v>
      </c>
      <c r="B1056" s="2" t="s">
        <v>1651</v>
      </c>
      <c r="C1056" s="2" t="s">
        <v>1652</v>
      </c>
      <c r="D1056" s="2" t="s">
        <v>323</v>
      </c>
    </row>
    <row r="1057" customHeight="1" spans="1:4">
      <c r="A1057" s="2" t="s">
        <v>887</v>
      </c>
      <c r="B1057" s="2" t="s">
        <v>1653</v>
      </c>
      <c r="C1057" s="2" t="s">
        <v>1654</v>
      </c>
      <c r="D1057" s="2" t="s">
        <v>323</v>
      </c>
    </row>
    <row r="1058" customHeight="1" spans="1:4">
      <c r="A1058" s="2" t="s">
        <v>887</v>
      </c>
      <c r="B1058" s="2" t="s">
        <v>1655</v>
      </c>
      <c r="C1058" s="2" t="s">
        <v>1656</v>
      </c>
      <c r="D1058" s="2" t="s">
        <v>323</v>
      </c>
    </row>
    <row r="1059" customHeight="1" spans="1:4">
      <c r="A1059" s="2" t="s">
        <v>1657</v>
      </c>
      <c r="B1059" s="2" t="s">
        <v>1658</v>
      </c>
      <c r="C1059" s="2" t="s">
        <v>1659</v>
      </c>
      <c r="D1059" s="2">
        <v>28</v>
      </c>
    </row>
    <row r="1060" customHeight="1" spans="1:4">
      <c r="A1060" s="2" t="s">
        <v>1657</v>
      </c>
      <c r="B1060" s="2" t="s">
        <v>1660</v>
      </c>
      <c r="C1060" s="2" t="s">
        <v>1661</v>
      </c>
      <c r="D1060" s="2">
        <v>37</v>
      </c>
    </row>
    <row r="1061" customHeight="1" spans="1:4">
      <c r="A1061" s="2" t="s">
        <v>1657</v>
      </c>
      <c r="B1061" s="2" t="s">
        <v>1662</v>
      </c>
      <c r="C1061" s="2" t="s">
        <v>1663</v>
      </c>
      <c r="D1061" s="2">
        <v>42</v>
      </c>
    </row>
    <row r="1062" customHeight="1" spans="1:4">
      <c r="A1062" s="2" t="s">
        <v>1657</v>
      </c>
      <c r="B1062" s="2" t="s">
        <v>1664</v>
      </c>
      <c r="C1062" s="2" t="s">
        <v>1665</v>
      </c>
      <c r="D1062" s="2">
        <v>43</v>
      </c>
    </row>
    <row r="1063" customHeight="1" spans="1:4">
      <c r="A1063" s="2" t="s">
        <v>1657</v>
      </c>
      <c r="B1063" s="2" t="s">
        <v>1666</v>
      </c>
      <c r="C1063" s="2" t="s">
        <v>1667</v>
      </c>
      <c r="D1063" s="2">
        <v>45</v>
      </c>
    </row>
    <row r="1064" customHeight="1" spans="1:4">
      <c r="A1064" s="2" t="s">
        <v>1657</v>
      </c>
      <c r="B1064" s="2" t="s">
        <v>1668</v>
      </c>
      <c r="C1064" s="2" t="s">
        <v>1669</v>
      </c>
      <c r="D1064" s="2">
        <v>46</v>
      </c>
    </row>
    <row r="1065" customHeight="1" spans="1:4">
      <c r="A1065" s="2" t="s">
        <v>1657</v>
      </c>
      <c r="B1065" s="2" t="s">
        <v>1670</v>
      </c>
      <c r="C1065" s="2" t="s">
        <v>1671</v>
      </c>
      <c r="D1065" s="2">
        <v>50</v>
      </c>
    </row>
    <row r="1066" customHeight="1" spans="1:4">
      <c r="A1066" s="2" t="s">
        <v>1657</v>
      </c>
      <c r="B1066" s="2" t="s">
        <v>1672</v>
      </c>
      <c r="C1066" s="2" t="s">
        <v>1673</v>
      </c>
      <c r="D1066" s="2">
        <v>51</v>
      </c>
    </row>
    <row r="1067" customHeight="1" spans="1:4">
      <c r="A1067" s="2" t="s">
        <v>1657</v>
      </c>
      <c r="B1067" s="2" t="s">
        <v>1674</v>
      </c>
      <c r="C1067" s="2" t="s">
        <v>1675</v>
      </c>
      <c r="D1067" s="2">
        <v>51</v>
      </c>
    </row>
    <row r="1068" customHeight="1" spans="1:4">
      <c r="A1068" s="2" t="s">
        <v>1657</v>
      </c>
      <c r="B1068" s="2" t="s">
        <v>1676</v>
      </c>
      <c r="C1068" s="2" t="s">
        <v>1677</v>
      </c>
      <c r="D1068" s="2">
        <v>51</v>
      </c>
    </row>
    <row r="1069" customHeight="1" spans="1:4">
      <c r="A1069" s="2" t="s">
        <v>1657</v>
      </c>
      <c r="B1069" s="2" t="s">
        <v>1678</v>
      </c>
      <c r="C1069" s="2" t="s">
        <v>1679</v>
      </c>
      <c r="D1069" s="2">
        <v>53</v>
      </c>
    </row>
    <row r="1070" customHeight="1" spans="1:4">
      <c r="A1070" s="2" t="s">
        <v>1657</v>
      </c>
      <c r="B1070" s="2" t="s">
        <v>1680</v>
      </c>
      <c r="C1070" s="2" t="s">
        <v>1681</v>
      </c>
      <c r="D1070" s="2">
        <v>55</v>
      </c>
    </row>
    <row r="1071" customHeight="1" spans="1:4">
      <c r="A1071" s="2" t="s">
        <v>1657</v>
      </c>
      <c r="B1071" s="2" t="s">
        <v>1682</v>
      </c>
      <c r="C1071" s="2" t="s">
        <v>1683</v>
      </c>
      <c r="D1071" s="2">
        <v>55</v>
      </c>
    </row>
    <row r="1072" customHeight="1" spans="1:4">
      <c r="A1072" s="2" t="s">
        <v>1657</v>
      </c>
      <c r="B1072" s="2" t="s">
        <v>1684</v>
      </c>
      <c r="C1072" s="2" t="s">
        <v>1685</v>
      </c>
      <c r="D1072" s="2">
        <v>55</v>
      </c>
    </row>
    <row r="1073" customHeight="1" spans="1:4">
      <c r="A1073" s="2" t="s">
        <v>1657</v>
      </c>
      <c r="B1073" s="2" t="s">
        <v>1686</v>
      </c>
      <c r="C1073" s="2" t="s">
        <v>1687</v>
      </c>
      <c r="D1073" s="2">
        <v>56</v>
      </c>
    </row>
    <row r="1074" customHeight="1" spans="1:4">
      <c r="A1074" s="2" t="s">
        <v>1657</v>
      </c>
      <c r="B1074" s="2" t="s">
        <v>1688</v>
      </c>
      <c r="C1074" s="2" t="s">
        <v>1689</v>
      </c>
      <c r="D1074" s="2">
        <v>56</v>
      </c>
    </row>
    <row r="1075" customHeight="1" spans="1:4">
      <c r="A1075" s="2" t="s">
        <v>1657</v>
      </c>
      <c r="B1075" s="2" t="s">
        <v>1690</v>
      </c>
      <c r="C1075" s="2" t="s">
        <v>1691</v>
      </c>
      <c r="D1075" s="2">
        <v>58</v>
      </c>
    </row>
    <row r="1076" customHeight="1" spans="1:4">
      <c r="A1076" s="2" t="s">
        <v>1657</v>
      </c>
      <c r="B1076" s="2" t="s">
        <v>1692</v>
      </c>
      <c r="C1076" s="2" t="s">
        <v>1693</v>
      </c>
      <c r="D1076" s="2">
        <v>58</v>
      </c>
    </row>
    <row r="1077" customHeight="1" spans="1:4">
      <c r="A1077" s="2" t="s">
        <v>1657</v>
      </c>
      <c r="B1077" s="2" t="s">
        <v>1694</v>
      </c>
      <c r="C1077" s="2" t="s">
        <v>1695</v>
      </c>
      <c r="D1077" s="2">
        <v>58</v>
      </c>
    </row>
    <row r="1078" customHeight="1" spans="1:4">
      <c r="A1078" s="2" t="s">
        <v>1657</v>
      </c>
      <c r="B1078" s="2" t="s">
        <v>1696</v>
      </c>
      <c r="C1078" s="2" t="s">
        <v>1697</v>
      </c>
      <c r="D1078" s="2">
        <v>58</v>
      </c>
    </row>
    <row r="1079" customHeight="1" spans="1:4">
      <c r="A1079" s="2" t="s">
        <v>1657</v>
      </c>
      <c r="B1079" s="2" t="s">
        <v>1698</v>
      </c>
      <c r="C1079" s="2" t="s">
        <v>1699</v>
      </c>
      <c r="D1079" s="2">
        <v>59</v>
      </c>
    </row>
    <row r="1080" customHeight="1" spans="1:4">
      <c r="A1080" s="2" t="s">
        <v>1657</v>
      </c>
      <c r="B1080" s="2" t="s">
        <v>1700</v>
      </c>
      <c r="C1080" s="2" t="s">
        <v>1701</v>
      </c>
      <c r="D1080" s="2">
        <v>59</v>
      </c>
    </row>
    <row r="1081" customHeight="1" spans="1:4">
      <c r="A1081" s="2" t="s">
        <v>1657</v>
      </c>
      <c r="B1081" s="2" t="s">
        <v>1702</v>
      </c>
      <c r="C1081" s="2" t="s">
        <v>1703</v>
      </c>
      <c r="D1081" s="2">
        <v>59</v>
      </c>
    </row>
    <row r="1082" customHeight="1" spans="1:4">
      <c r="A1082" s="2" t="s">
        <v>1657</v>
      </c>
      <c r="B1082" s="2" t="s">
        <v>1704</v>
      </c>
      <c r="C1082" s="2" t="s">
        <v>1705</v>
      </c>
      <c r="D1082" s="2">
        <v>59</v>
      </c>
    </row>
    <row r="1083" customHeight="1" spans="1:4">
      <c r="A1083" s="2" t="s">
        <v>1657</v>
      </c>
      <c r="B1083" s="2" t="s">
        <v>1706</v>
      </c>
      <c r="C1083" s="2" t="s">
        <v>1707</v>
      </c>
      <c r="D1083" s="2">
        <v>59</v>
      </c>
    </row>
    <row r="1084" customHeight="1" spans="1:4">
      <c r="A1084" s="2" t="s">
        <v>1657</v>
      </c>
      <c r="B1084" s="2" t="s">
        <v>1708</v>
      </c>
      <c r="C1084" s="2" t="s">
        <v>1709</v>
      </c>
      <c r="D1084" s="2">
        <v>59</v>
      </c>
    </row>
    <row r="1085" customHeight="1" spans="1:4">
      <c r="A1085" s="2" t="s">
        <v>1657</v>
      </c>
      <c r="B1085" s="2" t="s">
        <v>1710</v>
      </c>
      <c r="C1085" s="2" t="s">
        <v>1711</v>
      </c>
      <c r="D1085" s="2">
        <v>60</v>
      </c>
    </row>
    <row r="1086" customHeight="1" spans="1:4">
      <c r="A1086" s="2" t="s">
        <v>1657</v>
      </c>
      <c r="B1086" s="2" t="s">
        <v>1712</v>
      </c>
      <c r="C1086" s="2" t="s">
        <v>1713</v>
      </c>
      <c r="D1086" s="2">
        <v>60</v>
      </c>
    </row>
    <row r="1087" customHeight="1" spans="1:4">
      <c r="A1087" s="2" t="s">
        <v>1657</v>
      </c>
      <c r="B1087" s="2" t="s">
        <v>1714</v>
      </c>
      <c r="C1087" s="2" t="s">
        <v>1715</v>
      </c>
      <c r="D1087" s="2">
        <v>60</v>
      </c>
    </row>
    <row r="1088" customHeight="1" spans="1:4">
      <c r="A1088" s="2" t="s">
        <v>1657</v>
      </c>
      <c r="B1088" s="2" t="s">
        <v>1716</v>
      </c>
      <c r="C1088" s="2" t="s">
        <v>1717</v>
      </c>
      <c r="D1088" s="2">
        <v>60</v>
      </c>
    </row>
    <row r="1089" customHeight="1" spans="1:4">
      <c r="A1089" s="2" t="s">
        <v>1657</v>
      </c>
      <c r="B1089" s="2" t="s">
        <v>1718</v>
      </c>
      <c r="C1089" s="2" t="s">
        <v>1719</v>
      </c>
      <c r="D1089" s="2">
        <v>62</v>
      </c>
    </row>
    <row r="1090" customHeight="1" spans="1:4">
      <c r="A1090" s="2" t="s">
        <v>1657</v>
      </c>
      <c r="B1090" s="2" t="s">
        <v>1720</v>
      </c>
      <c r="C1090" s="2" t="s">
        <v>1721</v>
      </c>
      <c r="D1090" s="2">
        <v>62</v>
      </c>
    </row>
    <row r="1091" customHeight="1" spans="1:4">
      <c r="A1091" s="2" t="s">
        <v>1657</v>
      </c>
      <c r="B1091" s="2" t="s">
        <v>1722</v>
      </c>
      <c r="C1091" s="2" t="s">
        <v>1723</v>
      </c>
      <c r="D1091" s="2">
        <v>62</v>
      </c>
    </row>
    <row r="1092" customHeight="1" spans="1:4">
      <c r="A1092" s="2" t="s">
        <v>1657</v>
      </c>
      <c r="B1092" s="2" t="s">
        <v>1724</v>
      </c>
      <c r="C1092" s="2" t="s">
        <v>1725</v>
      </c>
      <c r="D1092" s="2">
        <v>63</v>
      </c>
    </row>
    <row r="1093" customHeight="1" spans="1:4">
      <c r="A1093" s="2" t="s">
        <v>1657</v>
      </c>
      <c r="B1093" s="2" t="s">
        <v>1726</v>
      </c>
      <c r="C1093" s="2" t="s">
        <v>1727</v>
      </c>
      <c r="D1093" s="2">
        <v>64</v>
      </c>
    </row>
    <row r="1094" customHeight="1" spans="1:4">
      <c r="A1094" s="2" t="s">
        <v>1657</v>
      </c>
      <c r="B1094" s="2" t="s">
        <v>1728</v>
      </c>
      <c r="C1094" s="2" t="s">
        <v>1729</v>
      </c>
      <c r="D1094" s="2">
        <v>65</v>
      </c>
    </row>
    <row r="1095" customHeight="1" spans="1:4">
      <c r="A1095" s="2" t="s">
        <v>1657</v>
      </c>
      <c r="B1095" s="2" t="s">
        <v>1730</v>
      </c>
      <c r="C1095" s="2" t="s">
        <v>1731</v>
      </c>
      <c r="D1095" s="2">
        <v>65</v>
      </c>
    </row>
    <row r="1096" customHeight="1" spans="1:4">
      <c r="A1096" s="2" t="s">
        <v>1657</v>
      </c>
      <c r="B1096" s="2" t="s">
        <v>1732</v>
      </c>
      <c r="C1096" s="2" t="s">
        <v>1733</v>
      </c>
      <c r="D1096" s="2">
        <v>65</v>
      </c>
    </row>
    <row r="1097" customHeight="1" spans="1:4">
      <c r="A1097" s="2" t="s">
        <v>1657</v>
      </c>
      <c r="B1097" s="2" t="s">
        <v>1734</v>
      </c>
      <c r="C1097" s="2" t="s">
        <v>1735</v>
      </c>
      <c r="D1097" s="2">
        <v>66</v>
      </c>
    </row>
    <row r="1098" customHeight="1" spans="1:4">
      <c r="A1098" s="2" t="s">
        <v>1657</v>
      </c>
      <c r="B1098" s="2" t="s">
        <v>1736</v>
      </c>
      <c r="C1098" s="2" t="s">
        <v>1737</v>
      </c>
      <c r="D1098" s="2">
        <v>66</v>
      </c>
    </row>
    <row r="1099" customHeight="1" spans="1:4">
      <c r="A1099" s="2" t="s">
        <v>1657</v>
      </c>
      <c r="B1099" s="2" t="s">
        <v>1738</v>
      </c>
      <c r="C1099" s="2" t="s">
        <v>1739</v>
      </c>
      <c r="D1099" s="2">
        <v>67</v>
      </c>
    </row>
    <row r="1100" customHeight="1" spans="1:4">
      <c r="A1100" s="2" t="s">
        <v>1657</v>
      </c>
      <c r="B1100" s="2" t="s">
        <v>1740</v>
      </c>
      <c r="C1100" s="2" t="s">
        <v>1741</v>
      </c>
      <c r="D1100" s="2">
        <v>69</v>
      </c>
    </row>
    <row r="1101" customHeight="1" spans="1:4">
      <c r="A1101" s="2" t="s">
        <v>1657</v>
      </c>
      <c r="B1101" s="2" t="s">
        <v>1742</v>
      </c>
      <c r="C1101" s="2" t="s">
        <v>1743</v>
      </c>
      <c r="D1101" s="2">
        <v>69</v>
      </c>
    </row>
    <row r="1102" customHeight="1" spans="1:4">
      <c r="A1102" s="2" t="s">
        <v>1657</v>
      </c>
      <c r="B1102" s="2" t="s">
        <v>1744</v>
      </c>
      <c r="C1102" s="2" t="s">
        <v>1745</v>
      </c>
      <c r="D1102" s="2">
        <v>70</v>
      </c>
    </row>
    <row r="1103" customHeight="1" spans="1:4">
      <c r="A1103" s="2" t="s">
        <v>1657</v>
      </c>
      <c r="B1103" s="2" t="s">
        <v>1746</v>
      </c>
      <c r="C1103" s="2" t="s">
        <v>1747</v>
      </c>
      <c r="D1103" s="2">
        <v>70</v>
      </c>
    </row>
    <row r="1104" customHeight="1" spans="1:4">
      <c r="A1104" s="2" t="s">
        <v>1657</v>
      </c>
      <c r="B1104" s="2" t="s">
        <v>1748</v>
      </c>
      <c r="C1104" s="2" t="s">
        <v>1749</v>
      </c>
      <c r="D1104" s="2">
        <v>71</v>
      </c>
    </row>
    <row r="1105" customHeight="1" spans="1:4">
      <c r="A1105" s="2" t="s">
        <v>1657</v>
      </c>
      <c r="B1105" s="2" t="s">
        <v>1750</v>
      </c>
      <c r="C1105" s="2" t="s">
        <v>1751</v>
      </c>
      <c r="D1105" s="2" t="s">
        <v>323</v>
      </c>
    </row>
    <row r="1106" customHeight="1" spans="1:4">
      <c r="A1106" s="2" t="s">
        <v>1657</v>
      </c>
      <c r="B1106" s="2" t="s">
        <v>1752</v>
      </c>
      <c r="C1106" s="2" t="s">
        <v>1753</v>
      </c>
      <c r="D1106" s="2" t="s">
        <v>323</v>
      </c>
    </row>
    <row r="1107" customHeight="1" spans="1:4">
      <c r="A1107" s="2" t="s">
        <v>1657</v>
      </c>
      <c r="B1107" s="2" t="s">
        <v>1754</v>
      </c>
      <c r="C1107" s="2" t="s">
        <v>1755</v>
      </c>
      <c r="D1107" s="2" t="s">
        <v>323</v>
      </c>
    </row>
    <row r="1108" customHeight="1" spans="1:4">
      <c r="A1108" s="2" t="s">
        <v>1657</v>
      </c>
      <c r="B1108" s="2" t="s">
        <v>1756</v>
      </c>
      <c r="C1108" s="2" t="s">
        <v>1757</v>
      </c>
      <c r="D1108" s="2" t="s">
        <v>323</v>
      </c>
    </row>
    <row r="1109" customHeight="1" spans="1:4">
      <c r="A1109" s="2" t="s">
        <v>1657</v>
      </c>
      <c r="B1109" s="2" t="s">
        <v>1758</v>
      </c>
      <c r="C1109" s="2" t="s">
        <v>1759</v>
      </c>
      <c r="D1109" s="2" t="s">
        <v>323</v>
      </c>
    </row>
    <row r="1110" customHeight="1" spans="1:4">
      <c r="A1110" s="2" t="s">
        <v>1657</v>
      </c>
      <c r="B1110" s="2" t="s">
        <v>1760</v>
      </c>
      <c r="C1110" s="2" t="s">
        <v>1761</v>
      </c>
      <c r="D1110" s="2" t="s">
        <v>323</v>
      </c>
    </row>
    <row r="1111" customHeight="1" spans="1:4">
      <c r="A1111" s="2" t="s">
        <v>1657</v>
      </c>
      <c r="B1111" s="2" t="s">
        <v>1762</v>
      </c>
      <c r="C1111" s="2" t="s">
        <v>1763</v>
      </c>
      <c r="D1111" s="2" t="s">
        <v>323</v>
      </c>
    </row>
    <row r="1112" customHeight="1" spans="1:4">
      <c r="A1112" s="2" t="s">
        <v>1657</v>
      </c>
      <c r="B1112" s="2" t="s">
        <v>1764</v>
      </c>
      <c r="C1112" s="2" t="s">
        <v>1765</v>
      </c>
      <c r="D1112" s="2" t="s">
        <v>323</v>
      </c>
    </row>
    <row r="1113" customHeight="1" spans="1:4">
      <c r="A1113" s="2" t="s">
        <v>1657</v>
      </c>
      <c r="B1113" s="2" t="s">
        <v>1766</v>
      </c>
      <c r="C1113" s="2" t="s">
        <v>1767</v>
      </c>
      <c r="D1113" s="2" t="s">
        <v>323</v>
      </c>
    </row>
    <row r="1114" customHeight="1" spans="1:4">
      <c r="A1114" s="2" t="s">
        <v>1657</v>
      </c>
      <c r="B1114" s="2" t="s">
        <v>1768</v>
      </c>
      <c r="C1114" s="2" t="s">
        <v>1769</v>
      </c>
      <c r="D1114" s="2" t="s">
        <v>323</v>
      </c>
    </row>
    <row r="1115" customHeight="1" spans="1:4">
      <c r="A1115" s="2" t="s">
        <v>1657</v>
      </c>
      <c r="B1115" s="2" t="s">
        <v>1770</v>
      </c>
      <c r="C1115" s="2" t="s">
        <v>1771</v>
      </c>
      <c r="D1115" s="2" t="s">
        <v>323</v>
      </c>
    </row>
    <row r="1116" customHeight="1" spans="1:4">
      <c r="A1116" s="2" t="s">
        <v>1657</v>
      </c>
      <c r="B1116" s="2" t="s">
        <v>1772</v>
      </c>
      <c r="C1116" s="2" t="s">
        <v>1773</v>
      </c>
      <c r="D1116" s="2" t="s">
        <v>323</v>
      </c>
    </row>
    <row r="1117" customHeight="1" spans="1:4">
      <c r="A1117" s="2" t="s">
        <v>1657</v>
      </c>
      <c r="B1117" s="2" t="s">
        <v>1774</v>
      </c>
      <c r="C1117" s="2" t="s">
        <v>1775</v>
      </c>
      <c r="D1117" s="2" t="s">
        <v>323</v>
      </c>
    </row>
    <row r="1118" customHeight="1" spans="1:4">
      <c r="A1118" s="2" t="s">
        <v>1657</v>
      </c>
      <c r="B1118" s="2" t="s">
        <v>1776</v>
      </c>
      <c r="C1118" s="2" t="s">
        <v>1777</v>
      </c>
      <c r="D1118" s="2" t="s">
        <v>323</v>
      </c>
    </row>
    <row r="1119" customHeight="1" spans="1:4">
      <c r="A1119" s="2" t="s">
        <v>1657</v>
      </c>
      <c r="B1119" s="2" t="s">
        <v>1778</v>
      </c>
      <c r="C1119" s="2" t="s">
        <v>1779</v>
      </c>
      <c r="D1119" s="2" t="s">
        <v>323</v>
      </c>
    </row>
    <row r="1120" customHeight="1" spans="1:4">
      <c r="A1120" s="2" t="s">
        <v>1657</v>
      </c>
      <c r="B1120" s="2" t="s">
        <v>1780</v>
      </c>
      <c r="C1120" s="2" t="s">
        <v>1781</v>
      </c>
      <c r="D1120" s="2" t="s">
        <v>323</v>
      </c>
    </row>
    <row r="1121" customHeight="1" spans="1:4">
      <c r="A1121" s="2" t="s">
        <v>1657</v>
      </c>
      <c r="B1121" s="2" t="s">
        <v>1782</v>
      </c>
      <c r="C1121" s="2" t="s">
        <v>1783</v>
      </c>
      <c r="D1121" s="2" t="s">
        <v>323</v>
      </c>
    </row>
    <row r="1122" customHeight="1" spans="1:4">
      <c r="A1122" s="2" t="s">
        <v>1657</v>
      </c>
      <c r="B1122" s="2" t="s">
        <v>1784</v>
      </c>
      <c r="C1122" s="2" t="s">
        <v>1785</v>
      </c>
      <c r="D1122" s="2" t="s">
        <v>323</v>
      </c>
    </row>
    <row r="1123" customHeight="1" spans="1:4">
      <c r="A1123" s="2" t="s">
        <v>1657</v>
      </c>
      <c r="B1123" s="2" t="s">
        <v>1786</v>
      </c>
      <c r="C1123" s="2" t="s">
        <v>1787</v>
      </c>
      <c r="D1123" s="2" t="s">
        <v>323</v>
      </c>
    </row>
    <row r="1124" customHeight="1" spans="1:4">
      <c r="A1124" s="2" t="s">
        <v>1657</v>
      </c>
      <c r="B1124" s="2" t="s">
        <v>1788</v>
      </c>
      <c r="C1124" s="2" t="s">
        <v>1789</v>
      </c>
      <c r="D1124" s="2" t="s">
        <v>323</v>
      </c>
    </row>
    <row r="1125" customHeight="1" spans="1:4">
      <c r="A1125" s="2" t="s">
        <v>1790</v>
      </c>
      <c r="B1125" s="2" t="s">
        <v>1791</v>
      </c>
      <c r="C1125" s="2" t="s">
        <v>1792</v>
      </c>
      <c r="D1125" s="2">
        <v>47</v>
      </c>
    </row>
    <row r="1126" customHeight="1" spans="1:4">
      <c r="A1126" s="2" t="s">
        <v>1790</v>
      </c>
      <c r="B1126" s="2" t="s">
        <v>1793</v>
      </c>
      <c r="C1126" s="2" t="s">
        <v>1794</v>
      </c>
      <c r="D1126" s="2">
        <v>48</v>
      </c>
    </row>
    <row r="1127" customHeight="1" spans="1:4">
      <c r="A1127" s="2" t="s">
        <v>1790</v>
      </c>
      <c r="B1127" s="2" t="s">
        <v>1795</v>
      </c>
      <c r="C1127" s="2" t="s">
        <v>1796</v>
      </c>
      <c r="D1127" s="2">
        <v>50</v>
      </c>
    </row>
    <row r="1128" customHeight="1" spans="1:4">
      <c r="A1128" s="2" t="s">
        <v>1790</v>
      </c>
      <c r="B1128" s="2" t="s">
        <v>1797</v>
      </c>
      <c r="C1128" s="2" t="s">
        <v>1798</v>
      </c>
      <c r="D1128" s="2">
        <v>53</v>
      </c>
    </row>
    <row r="1129" customHeight="1" spans="1:4">
      <c r="A1129" s="2" t="s">
        <v>1790</v>
      </c>
      <c r="B1129" s="2" t="s">
        <v>1799</v>
      </c>
      <c r="C1129" s="2" t="s">
        <v>1800</v>
      </c>
      <c r="D1129" s="2">
        <v>54</v>
      </c>
    </row>
    <row r="1130" customHeight="1" spans="1:4">
      <c r="A1130" s="2" t="s">
        <v>1790</v>
      </c>
      <c r="B1130" s="2" t="s">
        <v>1801</v>
      </c>
      <c r="C1130" s="2" t="s">
        <v>1802</v>
      </c>
      <c r="D1130" s="2">
        <v>54</v>
      </c>
    </row>
    <row r="1131" customHeight="1" spans="1:4">
      <c r="A1131" s="2" t="s">
        <v>1790</v>
      </c>
      <c r="B1131" s="2" t="s">
        <v>1803</v>
      </c>
      <c r="C1131" s="2" t="s">
        <v>1804</v>
      </c>
      <c r="D1131" s="2">
        <v>58</v>
      </c>
    </row>
    <row r="1132" customHeight="1" spans="1:4">
      <c r="A1132" s="2" t="s">
        <v>1790</v>
      </c>
      <c r="B1132" s="2" t="s">
        <v>1805</v>
      </c>
      <c r="C1132" s="2" t="s">
        <v>1806</v>
      </c>
      <c r="D1132" s="2">
        <v>59</v>
      </c>
    </row>
    <row r="1133" customHeight="1" spans="1:4">
      <c r="A1133" s="2" t="s">
        <v>1790</v>
      </c>
      <c r="B1133" s="2" t="s">
        <v>1807</v>
      </c>
      <c r="C1133" s="2" t="s">
        <v>1808</v>
      </c>
      <c r="D1133" s="2">
        <v>61</v>
      </c>
    </row>
    <row r="1134" customHeight="1" spans="1:4">
      <c r="A1134" s="2" t="s">
        <v>1790</v>
      </c>
      <c r="B1134" s="2" t="s">
        <v>1809</v>
      </c>
      <c r="C1134" s="2" t="s">
        <v>1810</v>
      </c>
      <c r="D1134" s="2">
        <v>61</v>
      </c>
    </row>
    <row r="1135" customHeight="1" spans="1:4">
      <c r="A1135" s="2" t="s">
        <v>1790</v>
      </c>
      <c r="B1135" s="2" t="s">
        <v>1811</v>
      </c>
      <c r="C1135" s="2" t="s">
        <v>1812</v>
      </c>
      <c r="D1135" s="2">
        <v>63</v>
      </c>
    </row>
    <row r="1136" customHeight="1" spans="1:4">
      <c r="A1136" s="2" t="s">
        <v>1790</v>
      </c>
      <c r="B1136" s="2" t="s">
        <v>1813</v>
      </c>
      <c r="C1136" s="2" t="s">
        <v>1814</v>
      </c>
      <c r="D1136" s="2">
        <v>64</v>
      </c>
    </row>
    <row r="1137" customHeight="1" spans="1:4">
      <c r="A1137" s="2" t="s">
        <v>1790</v>
      </c>
      <c r="B1137" s="2" t="s">
        <v>1815</v>
      </c>
      <c r="C1137" s="2" t="s">
        <v>1816</v>
      </c>
      <c r="D1137" s="2">
        <v>65</v>
      </c>
    </row>
    <row r="1138" customHeight="1" spans="1:4">
      <c r="A1138" s="2" t="s">
        <v>1790</v>
      </c>
      <c r="B1138" s="2" t="s">
        <v>1817</v>
      </c>
      <c r="C1138" s="2" t="s">
        <v>1818</v>
      </c>
      <c r="D1138" s="2">
        <v>67</v>
      </c>
    </row>
    <row r="1139" customHeight="1" spans="1:4">
      <c r="A1139" s="2" t="s">
        <v>1790</v>
      </c>
      <c r="B1139" s="2" t="s">
        <v>1819</v>
      </c>
      <c r="C1139" s="2" t="s">
        <v>1820</v>
      </c>
      <c r="D1139" s="2">
        <v>68</v>
      </c>
    </row>
    <row r="1140" customHeight="1" spans="1:4">
      <c r="A1140" s="2" t="s">
        <v>1790</v>
      </c>
      <c r="B1140" s="2" t="s">
        <v>1821</v>
      </c>
      <c r="C1140" s="2" t="s">
        <v>1822</v>
      </c>
      <c r="D1140" s="2">
        <v>78</v>
      </c>
    </row>
    <row r="1141" customHeight="1" spans="1:4">
      <c r="A1141" s="2" t="s">
        <v>1790</v>
      </c>
      <c r="B1141" s="2" t="s">
        <v>1823</v>
      </c>
      <c r="C1141" s="2" t="s">
        <v>1824</v>
      </c>
      <c r="D1141" s="2" t="s">
        <v>323</v>
      </c>
    </row>
    <row r="1142" customHeight="1" spans="1:4">
      <c r="A1142" s="2" t="s">
        <v>1790</v>
      </c>
      <c r="B1142" s="2" t="s">
        <v>1825</v>
      </c>
      <c r="C1142" s="2" t="s">
        <v>1826</v>
      </c>
      <c r="D1142" s="2" t="s">
        <v>323</v>
      </c>
    </row>
    <row r="1143" customHeight="1" spans="1:4">
      <c r="A1143" s="2" t="s">
        <v>1790</v>
      </c>
      <c r="B1143" s="2" t="s">
        <v>1827</v>
      </c>
      <c r="C1143" s="2" t="s">
        <v>1828</v>
      </c>
      <c r="D1143" s="2" t="s">
        <v>323</v>
      </c>
    </row>
    <row r="1144" customHeight="1" spans="1:4">
      <c r="A1144" s="2" t="s">
        <v>1790</v>
      </c>
      <c r="B1144" s="2" t="s">
        <v>1829</v>
      </c>
      <c r="C1144" s="2" t="s">
        <v>1830</v>
      </c>
      <c r="D1144" s="2" t="s">
        <v>323</v>
      </c>
    </row>
    <row r="1145" customHeight="1" spans="1:4">
      <c r="A1145" s="2" t="s">
        <v>1790</v>
      </c>
      <c r="B1145" s="2" t="s">
        <v>1831</v>
      </c>
      <c r="C1145" s="2" t="s">
        <v>1832</v>
      </c>
      <c r="D1145" s="2" t="s">
        <v>323</v>
      </c>
    </row>
    <row r="1146" customHeight="1" spans="1:4">
      <c r="A1146" s="2" t="s">
        <v>1833</v>
      </c>
      <c r="B1146" s="2" t="s">
        <v>1834</v>
      </c>
      <c r="C1146" s="2" t="s">
        <v>1835</v>
      </c>
      <c r="D1146" s="2">
        <v>47</v>
      </c>
    </row>
    <row r="1147" customHeight="1" spans="1:4">
      <c r="A1147" s="2" t="s">
        <v>1833</v>
      </c>
      <c r="B1147" s="2" t="s">
        <v>1836</v>
      </c>
      <c r="C1147" s="2" t="s">
        <v>1837</v>
      </c>
      <c r="D1147" s="2">
        <v>47</v>
      </c>
    </row>
    <row r="1148" customHeight="1" spans="1:4">
      <c r="A1148" s="2" t="s">
        <v>1833</v>
      </c>
      <c r="B1148" s="2" t="s">
        <v>1838</v>
      </c>
      <c r="C1148" s="2" t="s">
        <v>1839</v>
      </c>
      <c r="D1148" s="2">
        <v>48</v>
      </c>
    </row>
    <row r="1149" customHeight="1" spans="1:4">
      <c r="A1149" s="2" t="s">
        <v>1833</v>
      </c>
      <c r="B1149" s="2" t="s">
        <v>1840</v>
      </c>
      <c r="C1149" s="2" t="s">
        <v>1841</v>
      </c>
      <c r="D1149" s="2">
        <v>48</v>
      </c>
    </row>
    <row r="1150" customHeight="1" spans="1:4">
      <c r="A1150" s="2" t="s">
        <v>1833</v>
      </c>
      <c r="B1150" s="2" t="s">
        <v>1842</v>
      </c>
      <c r="C1150" s="2" t="s">
        <v>1843</v>
      </c>
      <c r="D1150" s="2">
        <v>50</v>
      </c>
    </row>
    <row r="1151" customHeight="1" spans="1:4">
      <c r="A1151" s="2" t="s">
        <v>1833</v>
      </c>
      <c r="B1151" s="2" t="s">
        <v>1844</v>
      </c>
      <c r="C1151" s="2" t="s">
        <v>1845</v>
      </c>
      <c r="D1151" s="2">
        <v>51</v>
      </c>
    </row>
    <row r="1152" customHeight="1" spans="1:4">
      <c r="A1152" s="2" t="s">
        <v>1833</v>
      </c>
      <c r="B1152" s="2" t="s">
        <v>1846</v>
      </c>
      <c r="C1152" s="2" t="s">
        <v>1847</v>
      </c>
      <c r="D1152" s="2">
        <v>52</v>
      </c>
    </row>
    <row r="1153" customHeight="1" spans="1:4">
      <c r="A1153" s="2" t="s">
        <v>1833</v>
      </c>
      <c r="B1153" s="2" t="s">
        <v>1848</v>
      </c>
      <c r="C1153" s="2" t="s">
        <v>1849</v>
      </c>
      <c r="D1153" s="2">
        <v>52</v>
      </c>
    </row>
    <row r="1154" customHeight="1" spans="1:4">
      <c r="A1154" s="2" t="s">
        <v>1833</v>
      </c>
      <c r="B1154" s="2" t="s">
        <v>1850</v>
      </c>
      <c r="C1154" s="2" t="s">
        <v>1851</v>
      </c>
      <c r="D1154" s="2">
        <v>52</v>
      </c>
    </row>
    <row r="1155" customHeight="1" spans="1:4">
      <c r="A1155" s="2" t="s">
        <v>1833</v>
      </c>
      <c r="B1155" s="2" t="s">
        <v>1852</v>
      </c>
      <c r="C1155" s="2" t="s">
        <v>1853</v>
      </c>
      <c r="D1155" s="2">
        <v>57</v>
      </c>
    </row>
    <row r="1156" customHeight="1" spans="1:4">
      <c r="A1156" s="2" t="s">
        <v>1833</v>
      </c>
      <c r="B1156" s="2" t="s">
        <v>1854</v>
      </c>
      <c r="C1156" s="2" t="s">
        <v>1855</v>
      </c>
      <c r="D1156" s="2">
        <v>58</v>
      </c>
    </row>
    <row r="1157" customHeight="1" spans="1:4">
      <c r="A1157" s="2" t="s">
        <v>1833</v>
      </c>
      <c r="B1157" s="2" t="s">
        <v>1856</v>
      </c>
      <c r="C1157" s="2" t="s">
        <v>1857</v>
      </c>
      <c r="D1157" s="2">
        <v>59</v>
      </c>
    </row>
    <row r="1158" customHeight="1" spans="1:4">
      <c r="A1158" s="2" t="s">
        <v>1833</v>
      </c>
      <c r="B1158" s="2" t="s">
        <v>1858</v>
      </c>
      <c r="C1158" s="2" t="s">
        <v>1859</v>
      </c>
      <c r="D1158" s="2">
        <v>60</v>
      </c>
    </row>
    <row r="1159" customHeight="1" spans="1:4">
      <c r="A1159" s="2" t="s">
        <v>1833</v>
      </c>
      <c r="B1159" s="2" t="s">
        <v>1860</v>
      </c>
      <c r="C1159" s="2" t="s">
        <v>1861</v>
      </c>
      <c r="D1159" s="2">
        <v>61</v>
      </c>
    </row>
    <row r="1160" customHeight="1" spans="1:4">
      <c r="A1160" s="2" t="s">
        <v>1833</v>
      </c>
      <c r="B1160" s="2" t="s">
        <v>1862</v>
      </c>
      <c r="C1160" s="2" t="s">
        <v>1863</v>
      </c>
      <c r="D1160" s="2">
        <v>61</v>
      </c>
    </row>
    <row r="1161" customHeight="1" spans="1:4">
      <c r="A1161" s="2" t="s">
        <v>1833</v>
      </c>
      <c r="B1161" s="2" t="s">
        <v>1864</v>
      </c>
      <c r="C1161" s="2" t="s">
        <v>1865</v>
      </c>
      <c r="D1161" s="2">
        <v>61</v>
      </c>
    </row>
    <row r="1162" customHeight="1" spans="1:4">
      <c r="A1162" s="2" t="s">
        <v>1833</v>
      </c>
      <c r="B1162" s="2" t="s">
        <v>1866</v>
      </c>
      <c r="C1162" s="2" t="s">
        <v>1867</v>
      </c>
      <c r="D1162" s="2">
        <v>61</v>
      </c>
    </row>
    <row r="1163" customHeight="1" spans="1:4">
      <c r="A1163" s="2" t="s">
        <v>1833</v>
      </c>
      <c r="B1163" s="2" t="s">
        <v>1868</v>
      </c>
      <c r="C1163" s="2" t="s">
        <v>1869</v>
      </c>
      <c r="D1163" s="2">
        <v>62</v>
      </c>
    </row>
    <row r="1164" customHeight="1" spans="1:4">
      <c r="A1164" s="2" t="s">
        <v>1833</v>
      </c>
      <c r="B1164" s="2" t="s">
        <v>1870</v>
      </c>
      <c r="C1164" s="2" t="s">
        <v>1871</v>
      </c>
      <c r="D1164" s="2">
        <v>63</v>
      </c>
    </row>
    <row r="1165" customHeight="1" spans="1:4">
      <c r="A1165" s="2" t="s">
        <v>1833</v>
      </c>
      <c r="B1165" s="2" t="s">
        <v>1872</v>
      </c>
      <c r="C1165" s="2" t="s">
        <v>1873</v>
      </c>
      <c r="D1165" s="2">
        <v>64</v>
      </c>
    </row>
    <row r="1166" customHeight="1" spans="1:4">
      <c r="A1166" s="2" t="s">
        <v>1833</v>
      </c>
      <c r="B1166" s="2" t="s">
        <v>1874</v>
      </c>
      <c r="C1166" s="2" t="s">
        <v>1875</v>
      </c>
      <c r="D1166" s="2">
        <v>65</v>
      </c>
    </row>
    <row r="1167" customHeight="1" spans="1:4">
      <c r="A1167" s="2" t="s">
        <v>1833</v>
      </c>
      <c r="B1167" s="2" t="s">
        <v>1876</v>
      </c>
      <c r="C1167" s="2" t="s">
        <v>1877</v>
      </c>
      <c r="D1167" s="2">
        <v>67</v>
      </c>
    </row>
    <row r="1168" customHeight="1" spans="1:4">
      <c r="A1168" s="2" t="s">
        <v>1833</v>
      </c>
      <c r="B1168" s="2" t="s">
        <v>1878</v>
      </c>
      <c r="C1168" s="2" t="s">
        <v>1879</v>
      </c>
      <c r="D1168" s="2">
        <v>67</v>
      </c>
    </row>
    <row r="1169" customHeight="1" spans="1:4">
      <c r="A1169" s="2" t="s">
        <v>1833</v>
      </c>
      <c r="B1169" s="2" t="s">
        <v>1880</v>
      </c>
      <c r="C1169" s="2" t="s">
        <v>1881</v>
      </c>
      <c r="D1169" s="2">
        <v>67</v>
      </c>
    </row>
    <row r="1170" customHeight="1" spans="1:4">
      <c r="A1170" s="2" t="s">
        <v>1833</v>
      </c>
      <c r="B1170" s="2" t="s">
        <v>1882</v>
      </c>
      <c r="C1170" s="2" t="s">
        <v>1883</v>
      </c>
      <c r="D1170" s="2">
        <v>68</v>
      </c>
    </row>
    <row r="1171" customHeight="1" spans="1:4">
      <c r="A1171" s="2" t="s">
        <v>1833</v>
      </c>
      <c r="B1171" s="2" t="s">
        <v>1884</v>
      </c>
      <c r="C1171" s="2" t="s">
        <v>1885</v>
      </c>
      <c r="D1171" s="2">
        <v>70</v>
      </c>
    </row>
    <row r="1172" customHeight="1" spans="1:4">
      <c r="A1172" s="2" t="s">
        <v>1833</v>
      </c>
      <c r="B1172" s="2" t="s">
        <v>1886</v>
      </c>
      <c r="C1172" s="2" t="s">
        <v>1887</v>
      </c>
      <c r="D1172" s="2">
        <v>70</v>
      </c>
    </row>
    <row r="1173" customHeight="1" spans="1:4">
      <c r="A1173" s="2" t="s">
        <v>1833</v>
      </c>
      <c r="B1173" s="2" t="s">
        <v>1888</v>
      </c>
      <c r="C1173" s="2" t="s">
        <v>1889</v>
      </c>
      <c r="D1173" s="2">
        <v>71</v>
      </c>
    </row>
    <row r="1174" customHeight="1" spans="1:4">
      <c r="A1174" s="2" t="s">
        <v>1833</v>
      </c>
      <c r="B1174" s="2" t="s">
        <v>1890</v>
      </c>
      <c r="C1174" s="2" t="s">
        <v>1891</v>
      </c>
      <c r="D1174" s="2">
        <v>71</v>
      </c>
    </row>
    <row r="1175" customHeight="1" spans="1:4">
      <c r="A1175" s="2" t="s">
        <v>1833</v>
      </c>
      <c r="B1175" s="2" t="s">
        <v>1892</v>
      </c>
      <c r="C1175" s="2" t="s">
        <v>1893</v>
      </c>
      <c r="D1175" s="2">
        <v>72</v>
      </c>
    </row>
    <row r="1176" customHeight="1" spans="1:4">
      <c r="A1176" s="2" t="s">
        <v>1833</v>
      </c>
      <c r="B1176" s="2" t="s">
        <v>1894</v>
      </c>
      <c r="C1176" s="2" t="s">
        <v>1895</v>
      </c>
      <c r="D1176" s="2">
        <v>73</v>
      </c>
    </row>
    <row r="1177" customHeight="1" spans="1:4">
      <c r="A1177" s="2" t="s">
        <v>1833</v>
      </c>
      <c r="B1177" s="2" t="s">
        <v>1896</v>
      </c>
      <c r="C1177" s="2" t="s">
        <v>1897</v>
      </c>
      <c r="D1177" s="2">
        <v>75</v>
      </c>
    </row>
    <row r="1178" customHeight="1" spans="1:4">
      <c r="A1178" s="2" t="s">
        <v>1833</v>
      </c>
      <c r="B1178" s="2" t="s">
        <v>1898</v>
      </c>
      <c r="C1178" s="2" t="s">
        <v>1899</v>
      </c>
      <c r="D1178" s="2">
        <v>75</v>
      </c>
    </row>
    <row r="1179" customHeight="1" spans="1:4">
      <c r="A1179" s="2" t="s">
        <v>1833</v>
      </c>
      <c r="B1179" s="2" t="s">
        <v>1900</v>
      </c>
      <c r="C1179" s="2" t="s">
        <v>1901</v>
      </c>
      <c r="D1179" s="2">
        <v>75</v>
      </c>
    </row>
    <row r="1180" customHeight="1" spans="1:4">
      <c r="A1180" s="2" t="s">
        <v>1833</v>
      </c>
      <c r="B1180" s="2" t="s">
        <v>1902</v>
      </c>
      <c r="C1180" s="2" t="s">
        <v>1903</v>
      </c>
      <c r="D1180" s="2">
        <v>79</v>
      </c>
    </row>
    <row r="1181" customHeight="1" spans="1:4">
      <c r="A1181" s="2" t="s">
        <v>1833</v>
      </c>
      <c r="B1181" s="2" t="s">
        <v>1904</v>
      </c>
      <c r="C1181" s="2" t="s">
        <v>1905</v>
      </c>
      <c r="D1181" s="2">
        <v>80</v>
      </c>
    </row>
    <row r="1182" customHeight="1" spans="1:4">
      <c r="A1182" s="2" t="s">
        <v>1833</v>
      </c>
      <c r="B1182" s="2" t="s">
        <v>1906</v>
      </c>
      <c r="C1182" s="2" t="s">
        <v>1907</v>
      </c>
      <c r="D1182" s="2">
        <v>82</v>
      </c>
    </row>
    <row r="1183" customHeight="1" spans="1:4">
      <c r="A1183" s="2" t="s">
        <v>1833</v>
      </c>
      <c r="B1183" s="2" t="s">
        <v>1908</v>
      </c>
      <c r="C1183" s="2" t="s">
        <v>1909</v>
      </c>
      <c r="D1183" s="2">
        <v>83</v>
      </c>
    </row>
    <row r="1184" customHeight="1" spans="1:4">
      <c r="A1184" s="2" t="s">
        <v>1833</v>
      </c>
      <c r="B1184" s="2" t="s">
        <v>1910</v>
      </c>
      <c r="C1184" s="2" t="s">
        <v>1911</v>
      </c>
      <c r="D1184" s="2" t="s">
        <v>323</v>
      </c>
    </row>
    <row r="1185" customHeight="1" spans="1:4">
      <c r="A1185" s="2" t="s">
        <v>1833</v>
      </c>
      <c r="B1185" s="2" t="s">
        <v>1912</v>
      </c>
      <c r="C1185" s="2" t="s">
        <v>1913</v>
      </c>
      <c r="D1185" s="2" t="s">
        <v>323</v>
      </c>
    </row>
    <row r="1186" customHeight="1" spans="1:4">
      <c r="A1186" s="2" t="s">
        <v>1833</v>
      </c>
      <c r="B1186" s="2" t="s">
        <v>1914</v>
      </c>
      <c r="C1186" s="2" t="s">
        <v>1915</v>
      </c>
      <c r="D1186" s="2" t="s">
        <v>323</v>
      </c>
    </row>
    <row r="1187" customHeight="1" spans="1:4">
      <c r="A1187" s="2" t="s">
        <v>1833</v>
      </c>
      <c r="B1187" s="2" t="s">
        <v>1916</v>
      </c>
      <c r="C1187" s="2" t="s">
        <v>1917</v>
      </c>
      <c r="D1187" s="2" t="s">
        <v>323</v>
      </c>
    </row>
    <row r="1188" customHeight="1" spans="1:4">
      <c r="A1188" s="2" t="s">
        <v>1833</v>
      </c>
      <c r="B1188" s="2" t="s">
        <v>1918</v>
      </c>
      <c r="C1188" s="2" t="s">
        <v>1919</v>
      </c>
      <c r="D1188" s="2" t="s">
        <v>323</v>
      </c>
    </row>
    <row r="1189" customHeight="1" spans="1:4">
      <c r="A1189" s="2" t="s">
        <v>1833</v>
      </c>
      <c r="B1189" s="2" t="s">
        <v>1920</v>
      </c>
      <c r="C1189" s="2" t="s">
        <v>1921</v>
      </c>
      <c r="D1189" s="2" t="s">
        <v>323</v>
      </c>
    </row>
    <row r="1190" customHeight="1" spans="1:4">
      <c r="A1190" s="2" t="s">
        <v>1833</v>
      </c>
      <c r="B1190" s="2" t="s">
        <v>1922</v>
      </c>
      <c r="C1190" s="2" t="s">
        <v>1923</v>
      </c>
      <c r="D1190" s="2" t="s">
        <v>323</v>
      </c>
    </row>
    <row r="1191" customHeight="1" spans="1:4">
      <c r="A1191" s="2" t="s">
        <v>1833</v>
      </c>
      <c r="B1191" s="2" t="s">
        <v>1924</v>
      </c>
      <c r="C1191" s="2" t="s">
        <v>1925</v>
      </c>
      <c r="D1191" s="2" t="s">
        <v>323</v>
      </c>
    </row>
    <row r="1192" customHeight="1" spans="1:4">
      <c r="A1192" s="2" t="s">
        <v>1833</v>
      </c>
      <c r="B1192" s="2" t="s">
        <v>1926</v>
      </c>
      <c r="C1192" s="2" t="s">
        <v>1927</v>
      </c>
      <c r="D1192" s="2" t="s">
        <v>323</v>
      </c>
    </row>
    <row r="1193" customHeight="1" spans="1:4">
      <c r="A1193" s="2" t="s">
        <v>1928</v>
      </c>
      <c r="B1193" s="2" t="s">
        <v>1929</v>
      </c>
      <c r="C1193" s="2" t="s">
        <v>1930</v>
      </c>
      <c r="D1193" s="2">
        <v>35</v>
      </c>
    </row>
    <row r="1194" customHeight="1" spans="1:4">
      <c r="A1194" s="2" t="s">
        <v>1928</v>
      </c>
      <c r="B1194" s="2" t="s">
        <v>1931</v>
      </c>
      <c r="C1194" s="2" t="s">
        <v>1932</v>
      </c>
      <c r="D1194" s="2">
        <v>38</v>
      </c>
    </row>
    <row r="1195" customHeight="1" spans="1:4">
      <c r="A1195" s="2" t="s">
        <v>1928</v>
      </c>
      <c r="B1195" s="2" t="s">
        <v>1933</v>
      </c>
      <c r="C1195" s="2" t="s">
        <v>1934</v>
      </c>
      <c r="D1195" s="2">
        <v>41</v>
      </c>
    </row>
    <row r="1196" customHeight="1" spans="1:4">
      <c r="A1196" s="2" t="s">
        <v>1928</v>
      </c>
      <c r="B1196" s="2" t="s">
        <v>1935</v>
      </c>
      <c r="C1196" s="2" t="s">
        <v>1936</v>
      </c>
      <c r="D1196" s="2">
        <v>42</v>
      </c>
    </row>
    <row r="1197" customHeight="1" spans="1:4">
      <c r="A1197" s="2" t="s">
        <v>1928</v>
      </c>
      <c r="B1197" s="2" t="s">
        <v>1937</v>
      </c>
      <c r="C1197" s="2" t="s">
        <v>1938</v>
      </c>
      <c r="D1197" s="2">
        <v>45</v>
      </c>
    </row>
    <row r="1198" customHeight="1" spans="1:4">
      <c r="A1198" s="2" t="s">
        <v>1928</v>
      </c>
      <c r="B1198" s="2" t="s">
        <v>1939</v>
      </c>
      <c r="C1198" s="2" t="s">
        <v>1940</v>
      </c>
      <c r="D1198" s="2">
        <v>45</v>
      </c>
    </row>
    <row r="1199" customHeight="1" spans="1:4">
      <c r="A1199" s="2" t="s">
        <v>1928</v>
      </c>
      <c r="B1199" s="2" t="s">
        <v>1941</v>
      </c>
      <c r="C1199" s="2" t="s">
        <v>1942</v>
      </c>
      <c r="D1199" s="2">
        <v>46</v>
      </c>
    </row>
    <row r="1200" customHeight="1" spans="1:4">
      <c r="A1200" s="2" t="s">
        <v>1928</v>
      </c>
      <c r="B1200" s="2" t="s">
        <v>1943</v>
      </c>
      <c r="C1200" s="2" t="s">
        <v>1944</v>
      </c>
      <c r="D1200" s="2">
        <v>47</v>
      </c>
    </row>
    <row r="1201" customHeight="1" spans="1:4">
      <c r="A1201" s="2" t="s">
        <v>1928</v>
      </c>
      <c r="B1201" s="2" t="s">
        <v>1945</v>
      </c>
      <c r="C1201" s="2" t="s">
        <v>1946</v>
      </c>
      <c r="D1201" s="2">
        <v>47</v>
      </c>
    </row>
    <row r="1202" customHeight="1" spans="1:4">
      <c r="A1202" s="2" t="s">
        <v>1928</v>
      </c>
      <c r="B1202" s="2" t="s">
        <v>1947</v>
      </c>
      <c r="C1202" s="2" t="s">
        <v>1948</v>
      </c>
      <c r="D1202" s="2">
        <v>48</v>
      </c>
    </row>
    <row r="1203" customHeight="1" spans="1:4">
      <c r="A1203" s="2" t="s">
        <v>1928</v>
      </c>
      <c r="B1203" s="2" t="s">
        <v>1949</v>
      </c>
      <c r="C1203" s="2" t="s">
        <v>1950</v>
      </c>
      <c r="D1203" s="2">
        <v>50</v>
      </c>
    </row>
    <row r="1204" customHeight="1" spans="1:4">
      <c r="A1204" s="2" t="s">
        <v>1928</v>
      </c>
      <c r="B1204" s="2" t="s">
        <v>1951</v>
      </c>
      <c r="C1204" s="2" t="s">
        <v>1952</v>
      </c>
      <c r="D1204" s="2">
        <v>50</v>
      </c>
    </row>
    <row r="1205" customHeight="1" spans="1:4">
      <c r="A1205" s="2" t="s">
        <v>1928</v>
      </c>
      <c r="B1205" s="2" t="s">
        <v>1953</v>
      </c>
      <c r="C1205" s="2" t="s">
        <v>1954</v>
      </c>
      <c r="D1205" s="2">
        <v>50</v>
      </c>
    </row>
    <row r="1206" customHeight="1" spans="1:4">
      <c r="A1206" s="2" t="s">
        <v>1928</v>
      </c>
      <c r="B1206" s="2" t="s">
        <v>1955</v>
      </c>
      <c r="C1206" s="2" t="s">
        <v>1956</v>
      </c>
      <c r="D1206" s="2">
        <v>50</v>
      </c>
    </row>
    <row r="1207" customHeight="1" spans="1:4">
      <c r="A1207" s="2" t="s">
        <v>1928</v>
      </c>
      <c r="B1207" s="2" t="s">
        <v>1957</v>
      </c>
      <c r="C1207" s="2" t="s">
        <v>1958</v>
      </c>
      <c r="D1207" s="2">
        <v>50</v>
      </c>
    </row>
    <row r="1208" customHeight="1" spans="1:4">
      <c r="A1208" s="2" t="s">
        <v>1928</v>
      </c>
      <c r="B1208" s="2" t="s">
        <v>1959</v>
      </c>
      <c r="C1208" s="2" t="s">
        <v>1960</v>
      </c>
      <c r="D1208" s="2">
        <v>51</v>
      </c>
    </row>
    <row r="1209" customHeight="1" spans="1:4">
      <c r="A1209" s="2" t="s">
        <v>1928</v>
      </c>
      <c r="B1209" s="2" t="s">
        <v>1961</v>
      </c>
      <c r="C1209" s="2" t="s">
        <v>1962</v>
      </c>
      <c r="D1209" s="2">
        <v>51</v>
      </c>
    </row>
    <row r="1210" customHeight="1" spans="1:4">
      <c r="A1210" s="2" t="s">
        <v>1928</v>
      </c>
      <c r="B1210" s="2" t="s">
        <v>1963</v>
      </c>
      <c r="C1210" s="2" t="s">
        <v>1964</v>
      </c>
      <c r="D1210" s="2">
        <v>51</v>
      </c>
    </row>
    <row r="1211" customHeight="1" spans="1:4">
      <c r="A1211" s="2" t="s">
        <v>1928</v>
      </c>
      <c r="B1211" s="2" t="s">
        <v>1965</v>
      </c>
      <c r="C1211" s="2" t="s">
        <v>1966</v>
      </c>
      <c r="D1211" s="2">
        <v>51</v>
      </c>
    </row>
    <row r="1212" customHeight="1" spans="1:4">
      <c r="A1212" s="2" t="s">
        <v>1928</v>
      </c>
      <c r="B1212" s="2" t="s">
        <v>1967</v>
      </c>
      <c r="C1212" s="2" t="s">
        <v>1968</v>
      </c>
      <c r="D1212" s="2">
        <v>51</v>
      </c>
    </row>
    <row r="1213" customHeight="1" spans="1:4">
      <c r="A1213" s="2" t="s">
        <v>1928</v>
      </c>
      <c r="B1213" s="2" t="s">
        <v>1969</v>
      </c>
      <c r="C1213" s="2" t="s">
        <v>1970</v>
      </c>
      <c r="D1213" s="2">
        <v>51</v>
      </c>
    </row>
    <row r="1214" customHeight="1" spans="1:4">
      <c r="A1214" s="2" t="s">
        <v>1928</v>
      </c>
      <c r="B1214" s="2" t="s">
        <v>1971</v>
      </c>
      <c r="C1214" s="2" t="s">
        <v>1972</v>
      </c>
      <c r="D1214" s="2">
        <v>52</v>
      </c>
    </row>
    <row r="1215" customHeight="1" spans="1:4">
      <c r="A1215" s="2" t="s">
        <v>1928</v>
      </c>
      <c r="B1215" s="2" t="s">
        <v>1973</v>
      </c>
      <c r="C1215" s="2" t="s">
        <v>1974</v>
      </c>
      <c r="D1215" s="2">
        <v>52</v>
      </c>
    </row>
    <row r="1216" customHeight="1" spans="1:4">
      <c r="A1216" s="2" t="s">
        <v>1928</v>
      </c>
      <c r="B1216" s="2" t="s">
        <v>1975</v>
      </c>
      <c r="C1216" s="2" t="s">
        <v>1976</v>
      </c>
      <c r="D1216" s="2">
        <v>52</v>
      </c>
    </row>
    <row r="1217" customHeight="1" spans="1:4">
      <c r="A1217" s="2" t="s">
        <v>1928</v>
      </c>
      <c r="B1217" s="2" t="s">
        <v>1977</v>
      </c>
      <c r="C1217" s="2" t="s">
        <v>1978</v>
      </c>
      <c r="D1217" s="2">
        <v>52</v>
      </c>
    </row>
    <row r="1218" customHeight="1" spans="1:4">
      <c r="A1218" s="2" t="s">
        <v>1928</v>
      </c>
      <c r="B1218" s="2" t="s">
        <v>1979</v>
      </c>
      <c r="C1218" s="2" t="s">
        <v>1980</v>
      </c>
      <c r="D1218" s="2">
        <v>52</v>
      </c>
    </row>
    <row r="1219" customHeight="1" spans="1:4">
      <c r="A1219" s="2" t="s">
        <v>1928</v>
      </c>
      <c r="B1219" s="2" t="s">
        <v>1981</v>
      </c>
      <c r="C1219" s="2" t="s">
        <v>1982</v>
      </c>
      <c r="D1219" s="2">
        <v>53</v>
      </c>
    </row>
    <row r="1220" customHeight="1" spans="1:4">
      <c r="A1220" s="2" t="s">
        <v>1928</v>
      </c>
      <c r="B1220" s="2" t="s">
        <v>1983</v>
      </c>
      <c r="C1220" s="2" t="s">
        <v>1984</v>
      </c>
      <c r="D1220" s="2">
        <v>53</v>
      </c>
    </row>
    <row r="1221" customHeight="1" spans="1:4">
      <c r="A1221" s="2" t="s">
        <v>1928</v>
      </c>
      <c r="B1221" s="2" t="s">
        <v>1985</v>
      </c>
      <c r="C1221" s="2" t="s">
        <v>1986</v>
      </c>
      <c r="D1221" s="2">
        <v>53</v>
      </c>
    </row>
    <row r="1222" customHeight="1" spans="1:4">
      <c r="A1222" s="2" t="s">
        <v>1928</v>
      </c>
      <c r="B1222" s="2" t="s">
        <v>1987</v>
      </c>
      <c r="C1222" s="2" t="s">
        <v>1988</v>
      </c>
      <c r="D1222" s="2">
        <v>53</v>
      </c>
    </row>
    <row r="1223" customHeight="1" spans="1:4">
      <c r="A1223" s="2" t="s">
        <v>1928</v>
      </c>
      <c r="B1223" s="2" t="s">
        <v>1989</v>
      </c>
      <c r="C1223" s="2" t="s">
        <v>1990</v>
      </c>
      <c r="D1223" s="2">
        <v>53</v>
      </c>
    </row>
    <row r="1224" customHeight="1" spans="1:4">
      <c r="A1224" s="2" t="s">
        <v>1928</v>
      </c>
      <c r="B1224" s="2" t="s">
        <v>1991</v>
      </c>
      <c r="C1224" s="2" t="s">
        <v>1992</v>
      </c>
      <c r="D1224" s="2">
        <v>53</v>
      </c>
    </row>
    <row r="1225" customHeight="1" spans="1:4">
      <c r="A1225" s="2" t="s">
        <v>1928</v>
      </c>
      <c r="B1225" s="2" t="s">
        <v>1993</v>
      </c>
      <c r="C1225" s="2" t="s">
        <v>1994</v>
      </c>
      <c r="D1225" s="2">
        <v>54</v>
      </c>
    </row>
    <row r="1226" customHeight="1" spans="1:4">
      <c r="A1226" s="2" t="s">
        <v>1928</v>
      </c>
      <c r="B1226" s="2" t="s">
        <v>1995</v>
      </c>
      <c r="C1226" s="2" t="s">
        <v>1996</v>
      </c>
      <c r="D1226" s="2">
        <v>54</v>
      </c>
    </row>
    <row r="1227" customHeight="1" spans="1:4">
      <c r="A1227" s="2" t="s">
        <v>1928</v>
      </c>
      <c r="B1227" s="2" t="s">
        <v>1997</v>
      </c>
      <c r="C1227" s="2" t="s">
        <v>1998</v>
      </c>
      <c r="D1227" s="2">
        <v>54</v>
      </c>
    </row>
    <row r="1228" customHeight="1" spans="1:4">
      <c r="A1228" s="2" t="s">
        <v>1928</v>
      </c>
      <c r="B1228" s="2" t="s">
        <v>1999</v>
      </c>
      <c r="C1228" s="2" t="s">
        <v>2000</v>
      </c>
      <c r="D1228" s="2">
        <v>54</v>
      </c>
    </row>
    <row r="1229" customHeight="1" spans="1:4">
      <c r="A1229" s="2" t="s">
        <v>1928</v>
      </c>
      <c r="B1229" s="2" t="s">
        <v>2001</v>
      </c>
      <c r="C1229" s="2" t="s">
        <v>2002</v>
      </c>
      <c r="D1229" s="2">
        <v>54</v>
      </c>
    </row>
    <row r="1230" customHeight="1" spans="1:4">
      <c r="A1230" s="2" t="s">
        <v>1928</v>
      </c>
      <c r="B1230" s="2" t="s">
        <v>2003</v>
      </c>
      <c r="C1230" s="2" t="s">
        <v>2004</v>
      </c>
      <c r="D1230" s="2">
        <v>54</v>
      </c>
    </row>
    <row r="1231" customHeight="1" spans="1:4">
      <c r="A1231" s="2" t="s">
        <v>1928</v>
      </c>
      <c r="B1231" s="2" t="s">
        <v>2005</v>
      </c>
      <c r="C1231" s="2" t="s">
        <v>2006</v>
      </c>
      <c r="D1231" s="2">
        <v>55</v>
      </c>
    </row>
    <row r="1232" customHeight="1" spans="1:4">
      <c r="A1232" s="2" t="s">
        <v>1928</v>
      </c>
      <c r="B1232" s="2" t="s">
        <v>2007</v>
      </c>
      <c r="C1232" s="2" t="s">
        <v>2008</v>
      </c>
      <c r="D1232" s="2">
        <v>55</v>
      </c>
    </row>
    <row r="1233" customHeight="1" spans="1:4">
      <c r="A1233" s="2" t="s">
        <v>1928</v>
      </c>
      <c r="B1233" s="2" t="s">
        <v>2009</v>
      </c>
      <c r="C1233" s="2" t="s">
        <v>2010</v>
      </c>
      <c r="D1233" s="2">
        <v>55</v>
      </c>
    </row>
    <row r="1234" customHeight="1" spans="1:4">
      <c r="A1234" s="2" t="s">
        <v>1928</v>
      </c>
      <c r="B1234" s="2" t="s">
        <v>2011</v>
      </c>
      <c r="C1234" s="2" t="s">
        <v>2012</v>
      </c>
      <c r="D1234" s="2">
        <v>55</v>
      </c>
    </row>
    <row r="1235" customHeight="1" spans="1:4">
      <c r="A1235" s="2" t="s">
        <v>1928</v>
      </c>
      <c r="B1235" s="2" t="s">
        <v>2013</v>
      </c>
      <c r="C1235" s="2" t="s">
        <v>2014</v>
      </c>
      <c r="D1235" s="2">
        <v>55</v>
      </c>
    </row>
    <row r="1236" customHeight="1" spans="1:4">
      <c r="A1236" s="2" t="s">
        <v>1928</v>
      </c>
      <c r="B1236" s="2" t="s">
        <v>2015</v>
      </c>
      <c r="C1236" s="2" t="s">
        <v>2016</v>
      </c>
      <c r="D1236" s="2">
        <v>55</v>
      </c>
    </row>
    <row r="1237" customHeight="1" spans="1:4">
      <c r="A1237" s="2" t="s">
        <v>1928</v>
      </c>
      <c r="B1237" s="2" t="s">
        <v>2017</v>
      </c>
      <c r="C1237" s="2" t="s">
        <v>2018</v>
      </c>
      <c r="D1237" s="2">
        <v>56</v>
      </c>
    </row>
    <row r="1238" customHeight="1" spans="1:4">
      <c r="A1238" s="2" t="s">
        <v>1928</v>
      </c>
      <c r="B1238" s="2" t="s">
        <v>2019</v>
      </c>
      <c r="C1238" s="2" t="s">
        <v>2020</v>
      </c>
      <c r="D1238" s="2">
        <v>56</v>
      </c>
    </row>
    <row r="1239" customHeight="1" spans="1:4">
      <c r="A1239" s="2" t="s">
        <v>1928</v>
      </c>
      <c r="B1239" s="2" t="s">
        <v>2021</v>
      </c>
      <c r="C1239" s="2" t="s">
        <v>2022</v>
      </c>
      <c r="D1239" s="2">
        <v>56</v>
      </c>
    </row>
    <row r="1240" customHeight="1" spans="1:4">
      <c r="A1240" s="2" t="s">
        <v>1928</v>
      </c>
      <c r="B1240" s="2" t="s">
        <v>2023</v>
      </c>
      <c r="C1240" s="2" t="s">
        <v>2024</v>
      </c>
      <c r="D1240" s="2">
        <v>56</v>
      </c>
    </row>
    <row r="1241" customHeight="1" spans="1:4">
      <c r="A1241" s="2" t="s">
        <v>1928</v>
      </c>
      <c r="B1241" s="2" t="s">
        <v>2025</v>
      </c>
      <c r="C1241" s="2" t="s">
        <v>2026</v>
      </c>
      <c r="D1241" s="2">
        <v>56</v>
      </c>
    </row>
    <row r="1242" customHeight="1" spans="1:4">
      <c r="A1242" s="2" t="s">
        <v>1928</v>
      </c>
      <c r="B1242" s="2" t="s">
        <v>2027</v>
      </c>
      <c r="C1242" s="2" t="s">
        <v>2028</v>
      </c>
      <c r="D1242" s="2">
        <v>56</v>
      </c>
    </row>
    <row r="1243" customHeight="1" spans="1:4">
      <c r="A1243" s="2" t="s">
        <v>1928</v>
      </c>
      <c r="B1243" s="2" t="s">
        <v>2029</v>
      </c>
      <c r="C1243" s="2" t="s">
        <v>2030</v>
      </c>
      <c r="D1243" s="2">
        <v>56</v>
      </c>
    </row>
    <row r="1244" customHeight="1" spans="1:4">
      <c r="A1244" s="2" t="s">
        <v>1928</v>
      </c>
      <c r="B1244" s="2" t="s">
        <v>2031</v>
      </c>
      <c r="C1244" s="2" t="s">
        <v>2032</v>
      </c>
      <c r="D1244" s="2">
        <v>57</v>
      </c>
    </row>
    <row r="1245" customHeight="1" spans="1:4">
      <c r="A1245" s="2" t="s">
        <v>1928</v>
      </c>
      <c r="B1245" s="2" t="s">
        <v>2033</v>
      </c>
      <c r="C1245" s="2" t="s">
        <v>2034</v>
      </c>
      <c r="D1245" s="2">
        <v>57</v>
      </c>
    </row>
    <row r="1246" customHeight="1" spans="1:4">
      <c r="A1246" s="2" t="s">
        <v>1928</v>
      </c>
      <c r="B1246" s="2" t="s">
        <v>2035</v>
      </c>
      <c r="C1246" s="2" t="s">
        <v>2036</v>
      </c>
      <c r="D1246" s="2">
        <v>57</v>
      </c>
    </row>
    <row r="1247" customHeight="1" spans="1:4">
      <c r="A1247" s="2" t="s">
        <v>1928</v>
      </c>
      <c r="B1247" s="2" t="s">
        <v>2037</v>
      </c>
      <c r="C1247" s="2" t="s">
        <v>2038</v>
      </c>
      <c r="D1247" s="2">
        <v>57</v>
      </c>
    </row>
    <row r="1248" customHeight="1" spans="1:4">
      <c r="A1248" s="2" t="s">
        <v>1928</v>
      </c>
      <c r="B1248" s="2" t="s">
        <v>2039</v>
      </c>
      <c r="C1248" s="2" t="s">
        <v>2040</v>
      </c>
      <c r="D1248" s="2">
        <v>57</v>
      </c>
    </row>
    <row r="1249" customHeight="1" spans="1:4">
      <c r="A1249" s="2" t="s">
        <v>1928</v>
      </c>
      <c r="B1249" s="2" t="s">
        <v>2041</v>
      </c>
      <c r="C1249" s="2" t="s">
        <v>2042</v>
      </c>
      <c r="D1249" s="2">
        <v>57</v>
      </c>
    </row>
    <row r="1250" customHeight="1" spans="1:4">
      <c r="A1250" s="2" t="s">
        <v>1928</v>
      </c>
      <c r="B1250" s="2" t="s">
        <v>2043</v>
      </c>
      <c r="C1250" s="2" t="s">
        <v>2044</v>
      </c>
      <c r="D1250" s="2">
        <v>57</v>
      </c>
    </row>
    <row r="1251" customHeight="1" spans="1:4">
      <c r="A1251" s="2" t="s">
        <v>1928</v>
      </c>
      <c r="B1251" s="2" t="s">
        <v>2045</v>
      </c>
      <c r="C1251" s="2" t="s">
        <v>2046</v>
      </c>
      <c r="D1251" s="2">
        <v>57</v>
      </c>
    </row>
    <row r="1252" customHeight="1" spans="1:4">
      <c r="A1252" s="2" t="s">
        <v>1928</v>
      </c>
      <c r="B1252" s="2" t="s">
        <v>2047</v>
      </c>
      <c r="C1252" s="2" t="s">
        <v>2048</v>
      </c>
      <c r="D1252" s="2">
        <v>57</v>
      </c>
    </row>
    <row r="1253" customHeight="1" spans="1:4">
      <c r="A1253" s="2" t="s">
        <v>1928</v>
      </c>
      <c r="B1253" s="2" t="s">
        <v>2049</v>
      </c>
      <c r="C1253" s="2" t="s">
        <v>2050</v>
      </c>
      <c r="D1253" s="2">
        <v>57</v>
      </c>
    </row>
    <row r="1254" customHeight="1" spans="1:4">
      <c r="A1254" s="2" t="s">
        <v>1928</v>
      </c>
      <c r="B1254" s="2" t="s">
        <v>2051</v>
      </c>
      <c r="C1254" s="2" t="s">
        <v>2052</v>
      </c>
      <c r="D1254" s="2">
        <v>58</v>
      </c>
    </row>
    <row r="1255" customHeight="1" spans="1:4">
      <c r="A1255" s="2" t="s">
        <v>1928</v>
      </c>
      <c r="B1255" s="2" t="s">
        <v>2053</v>
      </c>
      <c r="C1255" s="2" t="s">
        <v>2054</v>
      </c>
      <c r="D1255" s="2">
        <v>58</v>
      </c>
    </row>
    <row r="1256" customHeight="1" spans="1:4">
      <c r="A1256" s="2" t="s">
        <v>1928</v>
      </c>
      <c r="B1256" s="2" t="s">
        <v>2055</v>
      </c>
      <c r="C1256" s="2" t="s">
        <v>2056</v>
      </c>
      <c r="D1256" s="2">
        <v>58</v>
      </c>
    </row>
    <row r="1257" customHeight="1" spans="1:4">
      <c r="A1257" s="2" t="s">
        <v>1928</v>
      </c>
      <c r="B1257" s="2" t="s">
        <v>2057</v>
      </c>
      <c r="C1257" s="2" t="s">
        <v>2058</v>
      </c>
      <c r="D1257" s="2">
        <v>58</v>
      </c>
    </row>
    <row r="1258" customHeight="1" spans="1:4">
      <c r="A1258" s="2" t="s">
        <v>1928</v>
      </c>
      <c r="B1258" s="2" t="s">
        <v>2059</v>
      </c>
      <c r="C1258" s="2" t="s">
        <v>2060</v>
      </c>
      <c r="D1258" s="2">
        <v>58</v>
      </c>
    </row>
    <row r="1259" customHeight="1" spans="1:4">
      <c r="A1259" s="2" t="s">
        <v>1928</v>
      </c>
      <c r="B1259" s="2" t="s">
        <v>2061</v>
      </c>
      <c r="C1259" s="2" t="s">
        <v>2062</v>
      </c>
      <c r="D1259" s="2">
        <v>58</v>
      </c>
    </row>
    <row r="1260" customHeight="1" spans="1:4">
      <c r="A1260" s="2" t="s">
        <v>1928</v>
      </c>
      <c r="B1260" s="2" t="s">
        <v>2063</v>
      </c>
      <c r="C1260" s="2" t="s">
        <v>2064</v>
      </c>
      <c r="D1260" s="2">
        <v>59</v>
      </c>
    </row>
    <row r="1261" customHeight="1" spans="1:4">
      <c r="A1261" s="2" t="s">
        <v>1928</v>
      </c>
      <c r="B1261" s="2" t="s">
        <v>2065</v>
      </c>
      <c r="C1261" s="2" t="s">
        <v>2066</v>
      </c>
      <c r="D1261" s="2">
        <v>59</v>
      </c>
    </row>
    <row r="1262" customHeight="1" spans="1:4">
      <c r="A1262" s="2" t="s">
        <v>1928</v>
      </c>
      <c r="B1262" s="2" t="s">
        <v>2067</v>
      </c>
      <c r="C1262" s="2" t="s">
        <v>2068</v>
      </c>
      <c r="D1262" s="2">
        <v>59</v>
      </c>
    </row>
    <row r="1263" customHeight="1" spans="1:4">
      <c r="A1263" s="2" t="s">
        <v>1928</v>
      </c>
      <c r="B1263" s="2" t="s">
        <v>2069</v>
      </c>
      <c r="C1263" s="2" t="s">
        <v>2070</v>
      </c>
      <c r="D1263" s="2">
        <v>59</v>
      </c>
    </row>
    <row r="1264" customHeight="1" spans="1:4">
      <c r="A1264" s="2" t="s">
        <v>1928</v>
      </c>
      <c r="B1264" s="2" t="s">
        <v>2071</v>
      </c>
      <c r="C1264" s="2" t="s">
        <v>2072</v>
      </c>
      <c r="D1264" s="2">
        <v>59</v>
      </c>
    </row>
    <row r="1265" customHeight="1" spans="1:4">
      <c r="A1265" s="2" t="s">
        <v>1928</v>
      </c>
      <c r="B1265" s="2" t="s">
        <v>2073</v>
      </c>
      <c r="C1265" s="2" t="s">
        <v>2074</v>
      </c>
      <c r="D1265" s="2">
        <v>59</v>
      </c>
    </row>
    <row r="1266" customHeight="1" spans="1:4">
      <c r="A1266" s="2" t="s">
        <v>1928</v>
      </c>
      <c r="B1266" s="2" t="s">
        <v>2075</v>
      </c>
      <c r="C1266" s="2" t="s">
        <v>2076</v>
      </c>
      <c r="D1266" s="2">
        <v>59</v>
      </c>
    </row>
    <row r="1267" customHeight="1" spans="1:4">
      <c r="A1267" s="2" t="s">
        <v>1928</v>
      </c>
      <c r="B1267" s="2" t="s">
        <v>2077</v>
      </c>
      <c r="C1267" s="2" t="s">
        <v>2078</v>
      </c>
      <c r="D1267" s="2">
        <v>59</v>
      </c>
    </row>
    <row r="1268" customHeight="1" spans="1:4">
      <c r="A1268" s="2" t="s">
        <v>1928</v>
      </c>
      <c r="B1268" s="2" t="s">
        <v>2079</v>
      </c>
      <c r="C1268" s="2" t="s">
        <v>2080</v>
      </c>
      <c r="D1268" s="2">
        <v>60</v>
      </c>
    </row>
    <row r="1269" customHeight="1" spans="1:4">
      <c r="A1269" s="2" t="s">
        <v>1928</v>
      </c>
      <c r="B1269" s="2" t="s">
        <v>2081</v>
      </c>
      <c r="C1269" s="2" t="s">
        <v>2082</v>
      </c>
      <c r="D1269" s="2">
        <v>60</v>
      </c>
    </row>
    <row r="1270" customHeight="1" spans="1:4">
      <c r="A1270" s="2" t="s">
        <v>1928</v>
      </c>
      <c r="B1270" s="2" t="s">
        <v>2083</v>
      </c>
      <c r="C1270" s="2" t="s">
        <v>2084</v>
      </c>
      <c r="D1270" s="2">
        <v>60</v>
      </c>
    </row>
    <row r="1271" customHeight="1" spans="1:4">
      <c r="A1271" s="2" t="s">
        <v>1928</v>
      </c>
      <c r="B1271" s="2" t="s">
        <v>2085</v>
      </c>
      <c r="C1271" s="2" t="s">
        <v>2086</v>
      </c>
      <c r="D1271" s="2">
        <v>60</v>
      </c>
    </row>
    <row r="1272" customHeight="1" spans="1:4">
      <c r="A1272" s="2" t="s">
        <v>1928</v>
      </c>
      <c r="B1272" s="2" t="s">
        <v>2087</v>
      </c>
      <c r="C1272" s="2" t="s">
        <v>2088</v>
      </c>
      <c r="D1272" s="2">
        <v>60</v>
      </c>
    </row>
    <row r="1273" customHeight="1" spans="1:4">
      <c r="A1273" s="2" t="s">
        <v>1928</v>
      </c>
      <c r="B1273" s="2" t="s">
        <v>2089</v>
      </c>
      <c r="C1273" s="2" t="s">
        <v>2090</v>
      </c>
      <c r="D1273" s="2">
        <v>60</v>
      </c>
    </row>
    <row r="1274" customHeight="1" spans="1:4">
      <c r="A1274" s="2" t="s">
        <v>1928</v>
      </c>
      <c r="B1274" s="2" t="s">
        <v>2091</v>
      </c>
      <c r="C1274" s="2" t="s">
        <v>2092</v>
      </c>
      <c r="D1274" s="2">
        <v>60</v>
      </c>
    </row>
    <row r="1275" customHeight="1" spans="1:4">
      <c r="A1275" s="2" t="s">
        <v>1928</v>
      </c>
      <c r="B1275" s="2" t="s">
        <v>2093</v>
      </c>
      <c r="C1275" s="2" t="s">
        <v>2094</v>
      </c>
      <c r="D1275" s="2">
        <v>60</v>
      </c>
    </row>
    <row r="1276" customHeight="1" spans="1:4">
      <c r="A1276" s="2" t="s">
        <v>1928</v>
      </c>
      <c r="B1276" s="2" t="s">
        <v>2095</v>
      </c>
      <c r="C1276" s="2" t="s">
        <v>2096</v>
      </c>
      <c r="D1276" s="2">
        <v>60</v>
      </c>
    </row>
    <row r="1277" customHeight="1" spans="1:4">
      <c r="A1277" s="2" t="s">
        <v>1928</v>
      </c>
      <c r="B1277" s="2" t="s">
        <v>2097</v>
      </c>
      <c r="C1277" s="2" t="s">
        <v>2098</v>
      </c>
      <c r="D1277" s="2">
        <v>60</v>
      </c>
    </row>
    <row r="1278" customHeight="1" spans="1:4">
      <c r="A1278" s="2" t="s">
        <v>1928</v>
      </c>
      <c r="B1278" s="2" t="s">
        <v>2099</v>
      </c>
      <c r="C1278" s="2" t="s">
        <v>2100</v>
      </c>
      <c r="D1278" s="2">
        <v>60</v>
      </c>
    </row>
    <row r="1279" customHeight="1" spans="1:4">
      <c r="A1279" s="2" t="s">
        <v>1928</v>
      </c>
      <c r="B1279" s="2" t="s">
        <v>2101</v>
      </c>
      <c r="C1279" s="2" t="s">
        <v>2102</v>
      </c>
      <c r="D1279" s="2">
        <v>61</v>
      </c>
    </row>
    <row r="1280" customHeight="1" spans="1:4">
      <c r="A1280" s="2" t="s">
        <v>1928</v>
      </c>
      <c r="B1280" s="2" t="s">
        <v>2103</v>
      </c>
      <c r="C1280" s="2" t="s">
        <v>2104</v>
      </c>
      <c r="D1280" s="2">
        <v>61</v>
      </c>
    </row>
    <row r="1281" customHeight="1" spans="1:4">
      <c r="A1281" s="2" t="s">
        <v>1928</v>
      </c>
      <c r="B1281" s="2" t="s">
        <v>2105</v>
      </c>
      <c r="C1281" s="2" t="s">
        <v>2106</v>
      </c>
      <c r="D1281" s="2">
        <v>61</v>
      </c>
    </row>
    <row r="1282" customHeight="1" spans="1:4">
      <c r="A1282" s="2" t="s">
        <v>1928</v>
      </c>
      <c r="B1282" s="2" t="s">
        <v>2107</v>
      </c>
      <c r="C1282" s="2" t="s">
        <v>2108</v>
      </c>
      <c r="D1282" s="2">
        <v>61</v>
      </c>
    </row>
    <row r="1283" customHeight="1" spans="1:4">
      <c r="A1283" s="2" t="s">
        <v>1928</v>
      </c>
      <c r="B1283" s="2" t="s">
        <v>2109</v>
      </c>
      <c r="C1283" s="2" t="s">
        <v>2110</v>
      </c>
      <c r="D1283" s="2">
        <v>61</v>
      </c>
    </row>
    <row r="1284" customHeight="1" spans="1:4">
      <c r="A1284" s="2" t="s">
        <v>1928</v>
      </c>
      <c r="B1284" s="2" t="s">
        <v>2111</v>
      </c>
      <c r="C1284" s="2" t="s">
        <v>2112</v>
      </c>
      <c r="D1284" s="2">
        <v>61</v>
      </c>
    </row>
    <row r="1285" customHeight="1" spans="1:4">
      <c r="A1285" s="2" t="s">
        <v>1928</v>
      </c>
      <c r="B1285" s="2" t="s">
        <v>2113</v>
      </c>
      <c r="C1285" s="2" t="s">
        <v>2114</v>
      </c>
      <c r="D1285" s="2">
        <v>62</v>
      </c>
    </row>
    <row r="1286" customHeight="1" spans="1:4">
      <c r="A1286" s="2" t="s">
        <v>1928</v>
      </c>
      <c r="B1286" s="2" t="s">
        <v>2115</v>
      </c>
      <c r="C1286" s="2" t="s">
        <v>2116</v>
      </c>
      <c r="D1286" s="2">
        <v>62</v>
      </c>
    </row>
    <row r="1287" customHeight="1" spans="1:4">
      <c r="A1287" s="2" t="s">
        <v>1928</v>
      </c>
      <c r="B1287" s="2" t="s">
        <v>2117</v>
      </c>
      <c r="C1287" s="2" t="s">
        <v>2118</v>
      </c>
      <c r="D1287" s="2">
        <v>62</v>
      </c>
    </row>
    <row r="1288" customHeight="1" spans="1:4">
      <c r="A1288" s="2" t="s">
        <v>1928</v>
      </c>
      <c r="B1288" s="2" t="s">
        <v>2119</v>
      </c>
      <c r="C1288" s="2" t="s">
        <v>2120</v>
      </c>
      <c r="D1288" s="2">
        <v>62</v>
      </c>
    </row>
    <row r="1289" customHeight="1" spans="1:4">
      <c r="A1289" s="2" t="s">
        <v>1928</v>
      </c>
      <c r="B1289" s="2" t="s">
        <v>2121</v>
      </c>
      <c r="C1289" s="2" t="s">
        <v>2122</v>
      </c>
      <c r="D1289" s="2">
        <v>62</v>
      </c>
    </row>
    <row r="1290" customHeight="1" spans="1:4">
      <c r="A1290" s="2" t="s">
        <v>1928</v>
      </c>
      <c r="B1290" s="2" t="s">
        <v>2123</v>
      </c>
      <c r="C1290" s="2" t="s">
        <v>2124</v>
      </c>
      <c r="D1290" s="2">
        <v>63</v>
      </c>
    </row>
    <row r="1291" customHeight="1" spans="1:4">
      <c r="A1291" s="2" t="s">
        <v>1928</v>
      </c>
      <c r="B1291" s="2" t="s">
        <v>2125</v>
      </c>
      <c r="C1291" s="2" t="s">
        <v>2126</v>
      </c>
      <c r="D1291" s="2">
        <v>63</v>
      </c>
    </row>
    <row r="1292" customHeight="1" spans="1:4">
      <c r="A1292" s="2" t="s">
        <v>1928</v>
      </c>
      <c r="B1292" s="2" t="s">
        <v>2127</v>
      </c>
      <c r="C1292" s="2" t="s">
        <v>2128</v>
      </c>
      <c r="D1292" s="2">
        <v>63</v>
      </c>
    </row>
    <row r="1293" customHeight="1" spans="1:4">
      <c r="A1293" s="2" t="s">
        <v>1928</v>
      </c>
      <c r="B1293" s="2" t="s">
        <v>2129</v>
      </c>
      <c r="C1293" s="2" t="s">
        <v>2130</v>
      </c>
      <c r="D1293" s="2">
        <v>63</v>
      </c>
    </row>
    <row r="1294" customHeight="1" spans="1:4">
      <c r="A1294" s="2" t="s">
        <v>1928</v>
      </c>
      <c r="B1294" s="2" t="s">
        <v>2131</v>
      </c>
      <c r="C1294" s="2" t="s">
        <v>2132</v>
      </c>
      <c r="D1294" s="2">
        <v>64</v>
      </c>
    </row>
    <row r="1295" customHeight="1" spans="1:4">
      <c r="A1295" s="2" t="s">
        <v>1928</v>
      </c>
      <c r="B1295" s="2" t="s">
        <v>2133</v>
      </c>
      <c r="C1295" s="2" t="s">
        <v>2134</v>
      </c>
      <c r="D1295" s="2">
        <v>64</v>
      </c>
    </row>
    <row r="1296" customHeight="1" spans="1:4">
      <c r="A1296" s="2" t="s">
        <v>1928</v>
      </c>
      <c r="B1296" s="2" t="s">
        <v>2135</v>
      </c>
      <c r="C1296" s="2" t="s">
        <v>2136</v>
      </c>
      <c r="D1296" s="2">
        <v>65</v>
      </c>
    </row>
    <row r="1297" customHeight="1" spans="1:4">
      <c r="A1297" s="2" t="s">
        <v>1928</v>
      </c>
      <c r="B1297" s="2" t="s">
        <v>2137</v>
      </c>
      <c r="C1297" s="2" t="s">
        <v>2138</v>
      </c>
      <c r="D1297" s="2">
        <v>65</v>
      </c>
    </row>
    <row r="1298" customHeight="1" spans="1:4">
      <c r="A1298" s="2" t="s">
        <v>1928</v>
      </c>
      <c r="B1298" s="2" t="s">
        <v>2139</v>
      </c>
      <c r="C1298" s="2" t="s">
        <v>2140</v>
      </c>
      <c r="D1298" s="2">
        <v>65</v>
      </c>
    </row>
    <row r="1299" customHeight="1" spans="1:4">
      <c r="A1299" s="2" t="s">
        <v>1928</v>
      </c>
      <c r="B1299" s="2" t="s">
        <v>2141</v>
      </c>
      <c r="C1299" s="2" t="s">
        <v>2142</v>
      </c>
      <c r="D1299" s="2">
        <v>65</v>
      </c>
    </row>
    <row r="1300" customHeight="1" spans="1:4">
      <c r="A1300" s="2" t="s">
        <v>1928</v>
      </c>
      <c r="B1300" s="2" t="s">
        <v>2143</v>
      </c>
      <c r="C1300" s="2" t="s">
        <v>2144</v>
      </c>
      <c r="D1300" s="2">
        <v>65</v>
      </c>
    </row>
    <row r="1301" customHeight="1" spans="1:4">
      <c r="A1301" s="2" t="s">
        <v>1928</v>
      </c>
      <c r="B1301" s="2" t="s">
        <v>2145</v>
      </c>
      <c r="C1301" s="2" t="s">
        <v>2146</v>
      </c>
      <c r="D1301" s="2">
        <v>65</v>
      </c>
    </row>
    <row r="1302" customHeight="1" spans="1:4">
      <c r="A1302" s="2" t="s">
        <v>1928</v>
      </c>
      <c r="B1302" s="2" t="s">
        <v>2147</v>
      </c>
      <c r="C1302" s="2" t="s">
        <v>2148</v>
      </c>
      <c r="D1302" s="2">
        <v>65</v>
      </c>
    </row>
    <row r="1303" customHeight="1" spans="1:4">
      <c r="A1303" s="2" t="s">
        <v>1928</v>
      </c>
      <c r="B1303" s="2" t="s">
        <v>2149</v>
      </c>
      <c r="C1303" s="2" t="s">
        <v>2150</v>
      </c>
      <c r="D1303" s="2">
        <v>65</v>
      </c>
    </row>
    <row r="1304" customHeight="1" spans="1:4">
      <c r="A1304" s="2" t="s">
        <v>1928</v>
      </c>
      <c r="B1304" s="2" t="s">
        <v>2151</v>
      </c>
      <c r="C1304" s="2" t="s">
        <v>2152</v>
      </c>
      <c r="D1304" s="2">
        <v>65</v>
      </c>
    </row>
    <row r="1305" customHeight="1" spans="1:4">
      <c r="A1305" s="2" t="s">
        <v>1928</v>
      </c>
      <c r="B1305" s="2" t="s">
        <v>2153</v>
      </c>
      <c r="C1305" s="2" t="s">
        <v>2154</v>
      </c>
      <c r="D1305" s="2">
        <v>66</v>
      </c>
    </row>
    <row r="1306" customHeight="1" spans="1:4">
      <c r="A1306" s="2" t="s">
        <v>1928</v>
      </c>
      <c r="B1306" s="2" t="s">
        <v>2155</v>
      </c>
      <c r="C1306" s="2" t="s">
        <v>2156</v>
      </c>
      <c r="D1306" s="2">
        <v>66</v>
      </c>
    </row>
    <row r="1307" customHeight="1" spans="1:4">
      <c r="A1307" s="2" t="s">
        <v>1928</v>
      </c>
      <c r="B1307" s="2" t="s">
        <v>2157</v>
      </c>
      <c r="C1307" s="2" t="s">
        <v>2158</v>
      </c>
      <c r="D1307" s="2">
        <v>66</v>
      </c>
    </row>
    <row r="1308" customHeight="1" spans="1:4">
      <c r="A1308" s="2" t="s">
        <v>1928</v>
      </c>
      <c r="B1308" s="2" t="s">
        <v>2159</v>
      </c>
      <c r="C1308" s="2" t="s">
        <v>2160</v>
      </c>
      <c r="D1308" s="2">
        <v>66</v>
      </c>
    </row>
    <row r="1309" customHeight="1" spans="1:4">
      <c r="A1309" s="2" t="s">
        <v>1928</v>
      </c>
      <c r="B1309" s="2" t="s">
        <v>2161</v>
      </c>
      <c r="C1309" s="2" t="s">
        <v>2162</v>
      </c>
      <c r="D1309" s="2">
        <v>67</v>
      </c>
    </row>
    <row r="1310" customHeight="1" spans="1:4">
      <c r="A1310" s="2" t="s">
        <v>1928</v>
      </c>
      <c r="B1310" s="2" t="s">
        <v>2163</v>
      </c>
      <c r="C1310" s="2" t="s">
        <v>2164</v>
      </c>
      <c r="D1310" s="2">
        <v>67</v>
      </c>
    </row>
    <row r="1311" customHeight="1" spans="1:4">
      <c r="A1311" s="2" t="s">
        <v>1928</v>
      </c>
      <c r="B1311" s="2" t="s">
        <v>2165</v>
      </c>
      <c r="C1311" s="2" t="s">
        <v>2166</v>
      </c>
      <c r="D1311" s="2">
        <v>67</v>
      </c>
    </row>
    <row r="1312" customHeight="1" spans="1:4">
      <c r="A1312" s="2" t="s">
        <v>1928</v>
      </c>
      <c r="B1312" s="2" t="s">
        <v>2167</v>
      </c>
      <c r="C1312" s="2" t="s">
        <v>2168</v>
      </c>
      <c r="D1312" s="2">
        <v>67</v>
      </c>
    </row>
    <row r="1313" customHeight="1" spans="1:4">
      <c r="A1313" s="2" t="s">
        <v>1928</v>
      </c>
      <c r="B1313" s="2" t="s">
        <v>2169</v>
      </c>
      <c r="C1313" s="2" t="s">
        <v>2170</v>
      </c>
      <c r="D1313" s="2">
        <v>67</v>
      </c>
    </row>
    <row r="1314" customHeight="1" spans="1:4">
      <c r="A1314" s="2" t="s">
        <v>1928</v>
      </c>
      <c r="B1314" s="2" t="s">
        <v>2171</v>
      </c>
      <c r="C1314" s="2" t="s">
        <v>2172</v>
      </c>
      <c r="D1314" s="2">
        <v>68</v>
      </c>
    </row>
    <row r="1315" customHeight="1" spans="1:4">
      <c r="A1315" s="2" t="s">
        <v>1928</v>
      </c>
      <c r="B1315" s="2" t="s">
        <v>2173</v>
      </c>
      <c r="C1315" s="2" t="s">
        <v>2174</v>
      </c>
      <c r="D1315" s="2">
        <v>68</v>
      </c>
    </row>
    <row r="1316" customHeight="1" spans="1:4">
      <c r="A1316" s="2" t="s">
        <v>1928</v>
      </c>
      <c r="B1316" s="2" t="s">
        <v>2175</v>
      </c>
      <c r="C1316" s="2" t="s">
        <v>2176</v>
      </c>
      <c r="D1316" s="2">
        <v>69</v>
      </c>
    </row>
    <row r="1317" customHeight="1" spans="1:4">
      <c r="A1317" s="2" t="s">
        <v>1928</v>
      </c>
      <c r="B1317" s="2" t="s">
        <v>2177</v>
      </c>
      <c r="C1317" s="2" t="s">
        <v>2178</v>
      </c>
      <c r="D1317" s="2">
        <v>69</v>
      </c>
    </row>
    <row r="1318" customHeight="1" spans="1:4">
      <c r="A1318" s="2" t="s">
        <v>1928</v>
      </c>
      <c r="B1318" s="2" t="s">
        <v>2179</v>
      </c>
      <c r="C1318" s="2" t="s">
        <v>2180</v>
      </c>
      <c r="D1318" s="2">
        <v>69</v>
      </c>
    </row>
    <row r="1319" customHeight="1" spans="1:4">
      <c r="A1319" s="2" t="s">
        <v>1928</v>
      </c>
      <c r="B1319" s="2" t="s">
        <v>2181</v>
      </c>
      <c r="C1319" s="2" t="s">
        <v>2182</v>
      </c>
      <c r="D1319" s="2">
        <v>70</v>
      </c>
    </row>
    <row r="1320" customHeight="1" spans="1:4">
      <c r="A1320" s="2" t="s">
        <v>1928</v>
      </c>
      <c r="B1320" s="2" t="s">
        <v>2183</v>
      </c>
      <c r="C1320" s="2" t="s">
        <v>2184</v>
      </c>
      <c r="D1320" s="2">
        <v>70</v>
      </c>
    </row>
    <row r="1321" customHeight="1" spans="1:4">
      <c r="A1321" s="2" t="s">
        <v>1928</v>
      </c>
      <c r="B1321" s="2" t="s">
        <v>2185</v>
      </c>
      <c r="C1321" s="2" t="s">
        <v>2186</v>
      </c>
      <c r="D1321" s="2">
        <v>70</v>
      </c>
    </row>
    <row r="1322" customHeight="1" spans="1:4">
      <c r="A1322" s="2" t="s">
        <v>1928</v>
      </c>
      <c r="B1322" s="2" t="s">
        <v>2187</v>
      </c>
      <c r="C1322" s="2" t="s">
        <v>2188</v>
      </c>
      <c r="D1322" s="2">
        <v>71</v>
      </c>
    </row>
    <row r="1323" customHeight="1" spans="1:4">
      <c r="A1323" s="2" t="s">
        <v>1928</v>
      </c>
      <c r="B1323" s="2" t="s">
        <v>2189</v>
      </c>
      <c r="C1323" s="2" t="s">
        <v>2190</v>
      </c>
      <c r="D1323" s="2">
        <v>71</v>
      </c>
    </row>
    <row r="1324" customHeight="1" spans="1:4">
      <c r="A1324" s="2" t="s">
        <v>1928</v>
      </c>
      <c r="B1324" s="2" t="s">
        <v>2191</v>
      </c>
      <c r="C1324" s="2" t="s">
        <v>2192</v>
      </c>
      <c r="D1324" s="2">
        <v>71</v>
      </c>
    </row>
    <row r="1325" customHeight="1" spans="1:4">
      <c r="A1325" s="2" t="s">
        <v>1928</v>
      </c>
      <c r="B1325" s="2" t="s">
        <v>2193</v>
      </c>
      <c r="C1325" s="2" t="s">
        <v>2194</v>
      </c>
      <c r="D1325" s="2">
        <v>72</v>
      </c>
    </row>
    <row r="1326" customHeight="1" spans="1:4">
      <c r="A1326" s="2" t="s">
        <v>1928</v>
      </c>
      <c r="B1326" s="2" t="s">
        <v>2195</v>
      </c>
      <c r="C1326" s="2" t="s">
        <v>2196</v>
      </c>
      <c r="D1326" s="2">
        <v>75</v>
      </c>
    </row>
    <row r="1327" customHeight="1" spans="1:4">
      <c r="A1327" s="2" t="s">
        <v>1928</v>
      </c>
      <c r="B1327" s="2" t="s">
        <v>2197</v>
      </c>
      <c r="C1327" s="2" t="s">
        <v>2198</v>
      </c>
      <c r="D1327" s="2">
        <v>77</v>
      </c>
    </row>
    <row r="1328" customHeight="1" spans="1:4">
      <c r="A1328" s="2" t="s">
        <v>1928</v>
      </c>
      <c r="B1328" s="2" t="s">
        <v>2199</v>
      </c>
      <c r="C1328" s="2" t="s">
        <v>2200</v>
      </c>
      <c r="D1328" s="2" t="s">
        <v>323</v>
      </c>
    </row>
    <row r="1329" customHeight="1" spans="1:4">
      <c r="A1329" s="2" t="s">
        <v>1928</v>
      </c>
      <c r="B1329" s="2" t="s">
        <v>2201</v>
      </c>
      <c r="C1329" s="2" t="s">
        <v>2202</v>
      </c>
      <c r="D1329" s="2" t="s">
        <v>323</v>
      </c>
    </row>
    <row r="1330" customHeight="1" spans="1:4">
      <c r="A1330" s="2" t="s">
        <v>1928</v>
      </c>
      <c r="B1330" s="2" t="s">
        <v>2203</v>
      </c>
      <c r="C1330" s="2" t="s">
        <v>2204</v>
      </c>
      <c r="D1330" s="2" t="s">
        <v>323</v>
      </c>
    </row>
    <row r="1331" customHeight="1" spans="1:4">
      <c r="A1331" s="2" t="s">
        <v>1928</v>
      </c>
      <c r="B1331" s="2" t="s">
        <v>2205</v>
      </c>
      <c r="C1331" s="2" t="s">
        <v>2206</v>
      </c>
      <c r="D1331" s="2" t="s">
        <v>323</v>
      </c>
    </row>
    <row r="1332" customHeight="1" spans="1:4">
      <c r="A1332" s="2" t="s">
        <v>1928</v>
      </c>
      <c r="B1332" s="2" t="s">
        <v>2207</v>
      </c>
      <c r="C1332" s="2" t="s">
        <v>2208</v>
      </c>
      <c r="D1332" s="2" t="s">
        <v>323</v>
      </c>
    </row>
    <row r="1333" customHeight="1" spans="1:4">
      <c r="A1333" s="2" t="s">
        <v>1928</v>
      </c>
      <c r="B1333" s="2" t="s">
        <v>2209</v>
      </c>
      <c r="C1333" s="2" t="s">
        <v>2210</v>
      </c>
      <c r="D1333" s="2" t="s">
        <v>323</v>
      </c>
    </row>
    <row r="1334" customHeight="1" spans="1:4">
      <c r="A1334" s="2" t="s">
        <v>1928</v>
      </c>
      <c r="B1334" s="2" t="s">
        <v>2211</v>
      </c>
      <c r="C1334" s="2" t="s">
        <v>2212</v>
      </c>
      <c r="D1334" s="2" t="s">
        <v>323</v>
      </c>
    </row>
    <row r="1335" customHeight="1" spans="1:4">
      <c r="A1335" s="2" t="s">
        <v>1928</v>
      </c>
      <c r="B1335" s="2" t="s">
        <v>2213</v>
      </c>
      <c r="C1335" s="2" t="s">
        <v>2214</v>
      </c>
      <c r="D1335" s="2" t="s">
        <v>323</v>
      </c>
    </row>
    <row r="1336" customHeight="1" spans="1:4">
      <c r="A1336" s="2" t="s">
        <v>1928</v>
      </c>
      <c r="B1336" s="2" t="s">
        <v>2215</v>
      </c>
      <c r="C1336" s="2" t="s">
        <v>2216</v>
      </c>
      <c r="D1336" s="2" t="s">
        <v>323</v>
      </c>
    </row>
    <row r="1337" customHeight="1" spans="1:4">
      <c r="A1337" s="2" t="s">
        <v>1928</v>
      </c>
      <c r="B1337" s="2" t="s">
        <v>1641</v>
      </c>
      <c r="C1337" s="2" t="s">
        <v>2217</v>
      </c>
      <c r="D1337" s="2" t="s">
        <v>323</v>
      </c>
    </row>
    <row r="1338" customHeight="1" spans="1:4">
      <c r="A1338" s="2" t="s">
        <v>1928</v>
      </c>
      <c r="B1338" s="2" t="s">
        <v>2218</v>
      </c>
      <c r="C1338" s="2" t="s">
        <v>2219</v>
      </c>
      <c r="D1338" s="2" t="s">
        <v>323</v>
      </c>
    </row>
    <row r="1339" customHeight="1" spans="1:4">
      <c r="A1339" s="2" t="s">
        <v>1928</v>
      </c>
      <c r="B1339" s="2" t="s">
        <v>2220</v>
      </c>
      <c r="C1339" s="2" t="s">
        <v>2221</v>
      </c>
      <c r="D1339" s="2" t="s">
        <v>323</v>
      </c>
    </row>
    <row r="1340" customHeight="1" spans="1:4">
      <c r="A1340" s="2" t="s">
        <v>1928</v>
      </c>
      <c r="B1340" s="2" t="s">
        <v>2222</v>
      </c>
      <c r="C1340" s="2" t="s">
        <v>2223</v>
      </c>
      <c r="D1340" s="2" t="s">
        <v>323</v>
      </c>
    </row>
    <row r="1341" customHeight="1" spans="1:4">
      <c r="A1341" s="2" t="s">
        <v>1928</v>
      </c>
      <c r="B1341" s="2" t="s">
        <v>2224</v>
      </c>
      <c r="C1341" s="2" t="s">
        <v>2225</v>
      </c>
      <c r="D1341" s="2" t="s">
        <v>323</v>
      </c>
    </row>
    <row r="1342" customHeight="1" spans="1:4">
      <c r="A1342" s="2" t="s">
        <v>1928</v>
      </c>
      <c r="B1342" s="2" t="s">
        <v>2226</v>
      </c>
      <c r="C1342" s="2" t="s">
        <v>2227</v>
      </c>
      <c r="D1342" s="2" t="s">
        <v>323</v>
      </c>
    </row>
    <row r="1343" customHeight="1" spans="1:4">
      <c r="A1343" s="2" t="s">
        <v>1928</v>
      </c>
      <c r="B1343" s="2" t="s">
        <v>2228</v>
      </c>
      <c r="C1343" s="2" t="s">
        <v>2229</v>
      </c>
      <c r="D1343" s="2" t="s">
        <v>323</v>
      </c>
    </row>
    <row r="1344" customHeight="1" spans="1:4">
      <c r="A1344" s="2" t="s">
        <v>1928</v>
      </c>
      <c r="B1344" s="2" t="s">
        <v>2230</v>
      </c>
      <c r="C1344" s="2" t="s">
        <v>2231</v>
      </c>
      <c r="D1344" s="2" t="s">
        <v>323</v>
      </c>
    </row>
    <row r="1345" customHeight="1" spans="1:4">
      <c r="A1345" s="2" t="s">
        <v>1928</v>
      </c>
      <c r="B1345" s="2" t="s">
        <v>2232</v>
      </c>
      <c r="C1345" s="2" t="s">
        <v>2233</v>
      </c>
      <c r="D1345" s="2" t="s">
        <v>323</v>
      </c>
    </row>
    <row r="1346" customHeight="1" spans="1:4">
      <c r="A1346" s="2" t="s">
        <v>1928</v>
      </c>
      <c r="B1346" s="2" t="s">
        <v>2234</v>
      </c>
      <c r="C1346" s="2" t="s">
        <v>2235</v>
      </c>
      <c r="D1346" s="2" t="s">
        <v>323</v>
      </c>
    </row>
    <row r="1347" customHeight="1" spans="1:4">
      <c r="A1347" s="2" t="s">
        <v>1928</v>
      </c>
      <c r="B1347" s="2" t="s">
        <v>2236</v>
      </c>
      <c r="C1347" s="2" t="s">
        <v>2237</v>
      </c>
      <c r="D1347" s="2" t="s">
        <v>323</v>
      </c>
    </row>
    <row r="1348" customHeight="1" spans="1:4">
      <c r="A1348" s="2" t="s">
        <v>1928</v>
      </c>
      <c r="B1348" s="2" t="s">
        <v>2238</v>
      </c>
      <c r="C1348" s="2" t="s">
        <v>2239</v>
      </c>
      <c r="D1348" s="2" t="s">
        <v>323</v>
      </c>
    </row>
    <row r="1349" customHeight="1" spans="1:4">
      <c r="A1349" s="2" t="s">
        <v>1928</v>
      </c>
      <c r="B1349" s="2" t="s">
        <v>2240</v>
      </c>
      <c r="C1349" s="2" t="s">
        <v>2241</v>
      </c>
      <c r="D1349" s="2" t="s">
        <v>323</v>
      </c>
    </row>
    <row r="1350" customHeight="1" spans="1:4">
      <c r="A1350" s="2" t="s">
        <v>1928</v>
      </c>
      <c r="B1350" s="2" t="s">
        <v>2242</v>
      </c>
      <c r="C1350" s="2" t="s">
        <v>2243</v>
      </c>
      <c r="D1350" s="2" t="s">
        <v>323</v>
      </c>
    </row>
    <row r="1351" customHeight="1" spans="1:4">
      <c r="A1351" s="2" t="s">
        <v>1928</v>
      </c>
      <c r="B1351" s="2" t="s">
        <v>2244</v>
      </c>
      <c r="C1351" s="2" t="s">
        <v>2245</v>
      </c>
      <c r="D1351" s="2" t="s">
        <v>323</v>
      </c>
    </row>
    <row r="1352" customHeight="1" spans="1:4">
      <c r="A1352" s="2" t="s">
        <v>1928</v>
      </c>
      <c r="B1352" s="2" t="s">
        <v>2246</v>
      </c>
      <c r="C1352" s="2" t="s">
        <v>2247</v>
      </c>
      <c r="D1352" s="2" t="s">
        <v>323</v>
      </c>
    </row>
    <row r="1353" customHeight="1" spans="1:4">
      <c r="A1353" s="2" t="s">
        <v>1928</v>
      </c>
      <c r="B1353" s="2" t="s">
        <v>2248</v>
      </c>
      <c r="C1353" s="2" t="s">
        <v>2249</v>
      </c>
      <c r="D1353" s="2" t="s">
        <v>323</v>
      </c>
    </row>
    <row r="1354" customHeight="1" spans="1:4">
      <c r="A1354" s="2" t="s">
        <v>1928</v>
      </c>
      <c r="B1354" s="2" t="s">
        <v>2250</v>
      </c>
      <c r="C1354" s="2" t="s">
        <v>2251</v>
      </c>
      <c r="D1354" s="2" t="s">
        <v>323</v>
      </c>
    </row>
    <row r="1355" customHeight="1" spans="1:4">
      <c r="A1355" s="2" t="s">
        <v>1928</v>
      </c>
      <c r="B1355" s="2" t="s">
        <v>2252</v>
      </c>
      <c r="C1355" s="2" t="s">
        <v>2253</v>
      </c>
      <c r="D1355" s="2" t="s">
        <v>323</v>
      </c>
    </row>
    <row r="1356" customHeight="1" spans="1:4">
      <c r="A1356" s="2" t="s">
        <v>1928</v>
      </c>
      <c r="B1356" s="2" t="s">
        <v>2254</v>
      </c>
      <c r="C1356" s="2" t="s">
        <v>2255</v>
      </c>
      <c r="D1356" s="2" t="s">
        <v>323</v>
      </c>
    </row>
    <row r="1357" customHeight="1" spans="1:4">
      <c r="A1357" s="2" t="s">
        <v>1928</v>
      </c>
      <c r="B1357" s="2" t="s">
        <v>2256</v>
      </c>
      <c r="C1357" s="2" t="s">
        <v>2257</v>
      </c>
      <c r="D1357" s="2" t="s">
        <v>323</v>
      </c>
    </row>
    <row r="1358" customHeight="1" spans="1:4">
      <c r="A1358" s="2" t="s">
        <v>1928</v>
      </c>
      <c r="B1358" s="2" t="s">
        <v>2258</v>
      </c>
      <c r="C1358" s="2" t="s">
        <v>2259</v>
      </c>
      <c r="D1358" s="2" t="s">
        <v>323</v>
      </c>
    </row>
    <row r="1359" customHeight="1" spans="1:4">
      <c r="A1359" s="2" t="s">
        <v>1928</v>
      </c>
      <c r="B1359" s="2" t="s">
        <v>2260</v>
      </c>
      <c r="C1359" s="2" t="s">
        <v>2261</v>
      </c>
      <c r="D1359" s="2" t="s">
        <v>323</v>
      </c>
    </row>
    <row r="1360" customHeight="1" spans="1:4">
      <c r="A1360" s="2" t="s">
        <v>1928</v>
      </c>
      <c r="B1360" s="2" t="s">
        <v>2262</v>
      </c>
      <c r="C1360" s="2" t="s">
        <v>2263</v>
      </c>
      <c r="D1360" s="2" t="s">
        <v>323</v>
      </c>
    </row>
    <row r="1361" customHeight="1" spans="1:4">
      <c r="A1361" s="2" t="s">
        <v>1928</v>
      </c>
      <c r="B1361" s="2" t="s">
        <v>2264</v>
      </c>
      <c r="C1361" s="2" t="s">
        <v>2265</v>
      </c>
      <c r="D1361" s="2" t="s">
        <v>323</v>
      </c>
    </row>
    <row r="1362" customHeight="1" spans="1:4">
      <c r="A1362" s="2" t="s">
        <v>1928</v>
      </c>
      <c r="B1362" s="2" t="s">
        <v>2266</v>
      </c>
      <c r="C1362" s="2" t="s">
        <v>2267</v>
      </c>
      <c r="D1362" s="2" t="s">
        <v>323</v>
      </c>
    </row>
    <row r="1363" customHeight="1" spans="1:4">
      <c r="A1363" s="2" t="s">
        <v>1928</v>
      </c>
      <c r="B1363" s="2" t="s">
        <v>2268</v>
      </c>
      <c r="C1363" s="2" t="s">
        <v>2269</v>
      </c>
      <c r="D1363" s="2" t="s">
        <v>323</v>
      </c>
    </row>
    <row r="1364" customHeight="1" spans="1:4">
      <c r="A1364" s="2" t="s">
        <v>1928</v>
      </c>
      <c r="B1364" s="2" t="s">
        <v>2270</v>
      </c>
      <c r="C1364" s="2" t="s">
        <v>2271</v>
      </c>
      <c r="D1364" s="2" t="s">
        <v>323</v>
      </c>
    </row>
    <row r="1365" customHeight="1" spans="1:4">
      <c r="A1365" s="2" t="s">
        <v>1928</v>
      </c>
      <c r="B1365" s="2" t="s">
        <v>2272</v>
      </c>
      <c r="C1365" s="2" t="s">
        <v>2273</v>
      </c>
      <c r="D1365" s="2" t="s">
        <v>323</v>
      </c>
    </row>
    <row r="1366" customHeight="1" spans="1:4">
      <c r="A1366" s="2" t="s">
        <v>1928</v>
      </c>
      <c r="B1366" s="2" t="s">
        <v>2274</v>
      </c>
      <c r="C1366" s="2" t="s">
        <v>2275</v>
      </c>
      <c r="D1366" s="2" t="s">
        <v>323</v>
      </c>
    </row>
    <row r="1367" customHeight="1" spans="1:4">
      <c r="A1367" s="2" t="s">
        <v>1928</v>
      </c>
      <c r="B1367" s="2" t="s">
        <v>2276</v>
      </c>
      <c r="C1367" s="2" t="s">
        <v>2277</v>
      </c>
      <c r="D1367" s="2" t="s">
        <v>323</v>
      </c>
    </row>
    <row r="1368" customHeight="1" spans="1:4">
      <c r="A1368" s="2" t="s">
        <v>1928</v>
      </c>
      <c r="B1368" s="2" t="s">
        <v>2278</v>
      </c>
      <c r="C1368" s="2" t="s">
        <v>2279</v>
      </c>
      <c r="D1368" s="2" t="s">
        <v>323</v>
      </c>
    </row>
    <row r="1369" customHeight="1" spans="1:4">
      <c r="A1369" s="2" t="s">
        <v>1928</v>
      </c>
      <c r="B1369" s="2" t="s">
        <v>2280</v>
      </c>
      <c r="C1369" s="2" t="s">
        <v>2281</v>
      </c>
      <c r="D1369" s="2" t="s">
        <v>323</v>
      </c>
    </row>
    <row r="1370" customHeight="1" spans="1:4">
      <c r="A1370" s="2" t="s">
        <v>1928</v>
      </c>
      <c r="B1370" s="2" t="s">
        <v>2282</v>
      </c>
      <c r="C1370" s="2" t="s">
        <v>2283</v>
      </c>
      <c r="D1370" s="2" t="s">
        <v>323</v>
      </c>
    </row>
    <row r="1371" customHeight="1" spans="1:4">
      <c r="A1371" s="2" t="s">
        <v>1928</v>
      </c>
      <c r="B1371" s="2" t="s">
        <v>2284</v>
      </c>
      <c r="C1371" s="2" t="s">
        <v>2285</v>
      </c>
      <c r="D1371" s="2" t="s">
        <v>323</v>
      </c>
    </row>
    <row r="1372" customHeight="1" spans="1:4">
      <c r="A1372" s="2" t="s">
        <v>1928</v>
      </c>
      <c r="B1372" s="2" t="s">
        <v>2286</v>
      </c>
      <c r="C1372" s="2" t="s">
        <v>2287</v>
      </c>
      <c r="D1372" s="2" t="s">
        <v>323</v>
      </c>
    </row>
    <row r="1373" customHeight="1" spans="1:4">
      <c r="A1373" s="2" t="s">
        <v>1928</v>
      </c>
      <c r="B1373" s="2" t="s">
        <v>2288</v>
      </c>
      <c r="C1373" s="2" t="s">
        <v>2289</v>
      </c>
      <c r="D1373" s="2" t="s">
        <v>323</v>
      </c>
    </row>
    <row r="1374" customHeight="1" spans="1:4">
      <c r="A1374" s="2" t="s">
        <v>1928</v>
      </c>
      <c r="B1374" s="2" t="s">
        <v>2290</v>
      </c>
      <c r="C1374" s="2" t="s">
        <v>2291</v>
      </c>
      <c r="D1374" s="2" t="s">
        <v>323</v>
      </c>
    </row>
    <row r="1375" customHeight="1" spans="1:4">
      <c r="A1375" s="2" t="s">
        <v>1928</v>
      </c>
      <c r="B1375" s="2" t="s">
        <v>2292</v>
      </c>
      <c r="C1375" s="2" t="s">
        <v>2293</v>
      </c>
      <c r="D1375" s="2" t="s">
        <v>323</v>
      </c>
    </row>
    <row r="1376" customHeight="1" spans="1:4">
      <c r="A1376" s="2" t="s">
        <v>1928</v>
      </c>
      <c r="B1376" s="2" t="s">
        <v>2294</v>
      </c>
      <c r="C1376" s="2" t="s">
        <v>2295</v>
      </c>
      <c r="D1376" s="2" t="s">
        <v>323</v>
      </c>
    </row>
    <row r="1377" customHeight="1" spans="1:4">
      <c r="A1377" s="2" t="s">
        <v>1928</v>
      </c>
      <c r="B1377" s="2" t="s">
        <v>2296</v>
      </c>
      <c r="C1377" s="2" t="s">
        <v>2297</v>
      </c>
      <c r="D1377" s="2" t="s">
        <v>323</v>
      </c>
    </row>
    <row r="1378" customHeight="1" spans="1:4">
      <c r="A1378" s="2" t="s">
        <v>1928</v>
      </c>
      <c r="B1378" s="2" t="s">
        <v>2298</v>
      </c>
      <c r="C1378" s="2" t="s">
        <v>2299</v>
      </c>
      <c r="D1378" s="2" t="s">
        <v>323</v>
      </c>
    </row>
    <row r="1379" customHeight="1" spans="1:4">
      <c r="A1379" s="2" t="s">
        <v>1928</v>
      </c>
      <c r="B1379" s="2" t="s">
        <v>2300</v>
      </c>
      <c r="C1379" s="2" t="s">
        <v>2301</v>
      </c>
      <c r="D1379" s="2" t="s">
        <v>323</v>
      </c>
    </row>
    <row r="1380" customHeight="1" spans="1:4">
      <c r="A1380" s="2" t="s">
        <v>1928</v>
      </c>
      <c r="B1380" s="2" t="s">
        <v>2302</v>
      </c>
      <c r="C1380" s="2" t="s">
        <v>2303</v>
      </c>
      <c r="D1380" s="2" t="s">
        <v>323</v>
      </c>
    </row>
    <row r="1381" customHeight="1" spans="1:4">
      <c r="A1381" s="2" t="s">
        <v>1928</v>
      </c>
      <c r="B1381" s="2" t="s">
        <v>2304</v>
      </c>
      <c r="C1381" s="2" t="s">
        <v>2305</v>
      </c>
      <c r="D1381" s="2" t="s">
        <v>323</v>
      </c>
    </row>
    <row r="1382" customHeight="1" spans="1:4">
      <c r="A1382" s="2" t="s">
        <v>1928</v>
      </c>
      <c r="B1382" s="2" t="s">
        <v>2306</v>
      </c>
      <c r="C1382" s="2" t="s">
        <v>2307</v>
      </c>
      <c r="D1382" s="2" t="s">
        <v>323</v>
      </c>
    </row>
    <row r="1383" customHeight="1" spans="1:4">
      <c r="A1383" s="2" t="s">
        <v>1928</v>
      </c>
      <c r="B1383" s="2" t="s">
        <v>2308</v>
      </c>
      <c r="C1383" s="2" t="s">
        <v>2309</v>
      </c>
      <c r="D1383" s="2" t="s">
        <v>323</v>
      </c>
    </row>
    <row r="1384" customHeight="1" spans="1:4">
      <c r="A1384" s="2" t="s">
        <v>1928</v>
      </c>
      <c r="B1384" s="2" t="s">
        <v>2310</v>
      </c>
      <c r="C1384" s="2" t="s">
        <v>2311</v>
      </c>
      <c r="D1384" s="2" t="s">
        <v>323</v>
      </c>
    </row>
    <row r="1385" customHeight="1" spans="1:4">
      <c r="A1385" s="2" t="s">
        <v>1928</v>
      </c>
      <c r="B1385" s="2" t="s">
        <v>2312</v>
      </c>
      <c r="C1385" s="2" t="s">
        <v>2313</v>
      </c>
      <c r="D1385" s="2" t="s">
        <v>323</v>
      </c>
    </row>
    <row r="1386" customHeight="1" spans="1:4">
      <c r="A1386" s="2" t="s">
        <v>1928</v>
      </c>
      <c r="B1386" s="2" t="s">
        <v>2314</v>
      </c>
      <c r="C1386" s="2" t="s">
        <v>2315</v>
      </c>
      <c r="D1386" s="2" t="s">
        <v>323</v>
      </c>
    </row>
    <row r="1387" customHeight="1" spans="1:4">
      <c r="A1387" s="2" t="s">
        <v>1928</v>
      </c>
      <c r="B1387" s="2" t="s">
        <v>2316</v>
      </c>
      <c r="C1387" s="2" t="s">
        <v>2317</v>
      </c>
      <c r="D1387" s="2" t="s">
        <v>323</v>
      </c>
    </row>
    <row r="1388" customHeight="1" spans="1:4">
      <c r="A1388" s="2" t="s">
        <v>1928</v>
      </c>
      <c r="B1388" s="2" t="s">
        <v>2318</v>
      </c>
      <c r="C1388" s="2" t="s">
        <v>2319</v>
      </c>
      <c r="D1388" s="2" t="s">
        <v>323</v>
      </c>
    </row>
    <row r="1389" customHeight="1" spans="1:4">
      <c r="A1389" s="2" t="s">
        <v>1928</v>
      </c>
      <c r="B1389" s="2" t="s">
        <v>2320</v>
      </c>
      <c r="C1389" s="2" t="s">
        <v>2321</v>
      </c>
      <c r="D1389" s="2" t="s">
        <v>323</v>
      </c>
    </row>
    <row r="1390" customHeight="1" spans="1:4">
      <c r="A1390" s="2" t="s">
        <v>1928</v>
      </c>
      <c r="B1390" s="2" t="s">
        <v>2322</v>
      </c>
      <c r="C1390" s="2" t="s">
        <v>2323</v>
      </c>
      <c r="D1390" s="2" t="s">
        <v>323</v>
      </c>
    </row>
    <row r="1391" customHeight="1" spans="1:4">
      <c r="A1391" s="2" t="s">
        <v>2324</v>
      </c>
      <c r="B1391" s="2" t="s">
        <v>434</v>
      </c>
      <c r="C1391" s="2" t="s">
        <v>2325</v>
      </c>
      <c r="D1391" s="2">
        <v>38</v>
      </c>
    </row>
    <row r="1392" customHeight="1" spans="1:4">
      <c r="A1392" s="2" t="s">
        <v>2324</v>
      </c>
      <c r="B1392" s="2" t="s">
        <v>2326</v>
      </c>
      <c r="C1392" s="2" t="s">
        <v>2327</v>
      </c>
      <c r="D1392" s="2">
        <v>41</v>
      </c>
    </row>
    <row r="1393" customHeight="1" spans="1:4">
      <c r="A1393" s="2" t="s">
        <v>2324</v>
      </c>
      <c r="B1393" s="2" t="s">
        <v>2328</v>
      </c>
      <c r="C1393" s="2" t="s">
        <v>2329</v>
      </c>
      <c r="D1393" s="2">
        <v>42</v>
      </c>
    </row>
    <row r="1394" customHeight="1" spans="1:4">
      <c r="A1394" s="2" t="s">
        <v>2324</v>
      </c>
      <c r="B1394" s="2" t="s">
        <v>2330</v>
      </c>
      <c r="C1394" s="2" t="s">
        <v>2331</v>
      </c>
      <c r="D1394" s="2">
        <v>44</v>
      </c>
    </row>
    <row r="1395" customHeight="1" spans="1:4">
      <c r="A1395" s="2" t="s">
        <v>2324</v>
      </c>
      <c r="B1395" s="2" t="s">
        <v>2332</v>
      </c>
      <c r="C1395" s="2" t="s">
        <v>2333</v>
      </c>
      <c r="D1395" s="2">
        <v>50</v>
      </c>
    </row>
    <row r="1396" customHeight="1" spans="1:4">
      <c r="A1396" s="2" t="s">
        <v>2324</v>
      </c>
      <c r="B1396" s="2" t="s">
        <v>376</v>
      </c>
      <c r="C1396" s="2" t="s">
        <v>2334</v>
      </c>
      <c r="D1396" s="2">
        <v>51</v>
      </c>
    </row>
    <row r="1397" customHeight="1" spans="1:4">
      <c r="A1397" s="2" t="s">
        <v>2324</v>
      </c>
      <c r="B1397" s="2" t="s">
        <v>2335</v>
      </c>
      <c r="C1397" s="2" t="s">
        <v>2336</v>
      </c>
      <c r="D1397" s="2">
        <v>52</v>
      </c>
    </row>
    <row r="1398" customHeight="1" spans="1:4">
      <c r="A1398" s="2" t="s">
        <v>2324</v>
      </c>
      <c r="B1398" s="2" t="s">
        <v>2337</v>
      </c>
      <c r="C1398" s="2" t="s">
        <v>2338</v>
      </c>
      <c r="D1398" s="2">
        <v>52</v>
      </c>
    </row>
    <row r="1399" customHeight="1" spans="1:4">
      <c r="A1399" s="2" t="s">
        <v>2324</v>
      </c>
      <c r="B1399" s="2" t="s">
        <v>2339</v>
      </c>
      <c r="C1399" s="2" t="s">
        <v>2340</v>
      </c>
      <c r="D1399" s="2">
        <v>52</v>
      </c>
    </row>
    <row r="1400" customHeight="1" spans="1:4">
      <c r="A1400" s="2" t="s">
        <v>2324</v>
      </c>
      <c r="B1400" s="2" t="s">
        <v>2341</v>
      </c>
      <c r="C1400" s="2" t="s">
        <v>2342</v>
      </c>
      <c r="D1400" s="2">
        <v>52</v>
      </c>
    </row>
    <row r="1401" customHeight="1" spans="1:4">
      <c r="A1401" s="2" t="s">
        <v>2324</v>
      </c>
      <c r="B1401" s="2" t="s">
        <v>2343</v>
      </c>
      <c r="C1401" s="2" t="s">
        <v>2344</v>
      </c>
      <c r="D1401" s="2">
        <v>52</v>
      </c>
    </row>
    <row r="1402" customHeight="1" spans="1:4">
      <c r="A1402" s="2" t="s">
        <v>2324</v>
      </c>
      <c r="B1402" s="2" t="s">
        <v>2345</v>
      </c>
      <c r="C1402" s="2" t="s">
        <v>2346</v>
      </c>
      <c r="D1402" s="2">
        <v>52</v>
      </c>
    </row>
    <row r="1403" customHeight="1" spans="1:4">
      <c r="A1403" s="2" t="s">
        <v>2324</v>
      </c>
      <c r="B1403" s="2" t="s">
        <v>2347</v>
      </c>
      <c r="C1403" s="2" t="s">
        <v>2348</v>
      </c>
      <c r="D1403" s="2">
        <v>53</v>
      </c>
    </row>
    <row r="1404" customHeight="1" spans="1:4">
      <c r="A1404" s="2" t="s">
        <v>2324</v>
      </c>
      <c r="B1404" s="2" t="s">
        <v>2349</v>
      </c>
      <c r="C1404" s="2" t="s">
        <v>2350</v>
      </c>
      <c r="D1404" s="2">
        <v>53</v>
      </c>
    </row>
    <row r="1405" customHeight="1" spans="1:4">
      <c r="A1405" s="2" t="s">
        <v>2324</v>
      </c>
      <c r="B1405" s="2" t="s">
        <v>2351</v>
      </c>
      <c r="C1405" s="2" t="s">
        <v>2352</v>
      </c>
      <c r="D1405" s="2">
        <v>54</v>
      </c>
    </row>
    <row r="1406" customHeight="1" spans="1:4">
      <c r="A1406" s="2" t="s">
        <v>2324</v>
      </c>
      <c r="B1406" s="2" t="s">
        <v>2353</v>
      </c>
      <c r="C1406" s="2" t="s">
        <v>2354</v>
      </c>
      <c r="D1406" s="2">
        <v>54</v>
      </c>
    </row>
    <row r="1407" customHeight="1" spans="1:4">
      <c r="A1407" s="2" t="s">
        <v>2324</v>
      </c>
      <c r="B1407" s="2" t="s">
        <v>2355</v>
      </c>
      <c r="C1407" s="2" t="s">
        <v>2356</v>
      </c>
      <c r="D1407" s="2">
        <v>54</v>
      </c>
    </row>
    <row r="1408" customHeight="1" spans="1:4">
      <c r="A1408" s="2" t="s">
        <v>2324</v>
      </c>
      <c r="B1408" s="2" t="s">
        <v>2357</v>
      </c>
      <c r="C1408" s="2" t="s">
        <v>2358</v>
      </c>
      <c r="D1408" s="2">
        <v>55</v>
      </c>
    </row>
    <row r="1409" customHeight="1" spans="1:4">
      <c r="A1409" s="2" t="s">
        <v>2324</v>
      </c>
      <c r="B1409" s="2" t="s">
        <v>2359</v>
      </c>
      <c r="C1409" s="2" t="s">
        <v>2360</v>
      </c>
      <c r="D1409" s="2">
        <v>55</v>
      </c>
    </row>
    <row r="1410" customHeight="1" spans="1:4">
      <c r="A1410" s="2" t="s">
        <v>2324</v>
      </c>
      <c r="B1410" s="2" t="s">
        <v>2361</v>
      </c>
      <c r="C1410" s="2" t="s">
        <v>2362</v>
      </c>
      <c r="D1410" s="2">
        <v>55</v>
      </c>
    </row>
    <row r="1411" customHeight="1" spans="1:4">
      <c r="A1411" s="2" t="s">
        <v>2324</v>
      </c>
      <c r="B1411" s="2" t="s">
        <v>2363</v>
      </c>
      <c r="C1411" s="2" t="s">
        <v>2364</v>
      </c>
      <c r="D1411" s="2">
        <v>56</v>
      </c>
    </row>
    <row r="1412" customHeight="1" spans="1:4">
      <c r="A1412" s="2" t="s">
        <v>2324</v>
      </c>
      <c r="B1412" s="2" t="s">
        <v>2365</v>
      </c>
      <c r="C1412" s="2" t="s">
        <v>2366</v>
      </c>
      <c r="D1412" s="2">
        <v>56</v>
      </c>
    </row>
    <row r="1413" customHeight="1" spans="1:4">
      <c r="A1413" s="2" t="s">
        <v>2324</v>
      </c>
      <c r="B1413" s="2" t="s">
        <v>2367</v>
      </c>
      <c r="C1413" s="2" t="s">
        <v>2368</v>
      </c>
      <c r="D1413" s="2">
        <v>56</v>
      </c>
    </row>
    <row r="1414" customHeight="1" spans="1:4">
      <c r="A1414" s="2" t="s">
        <v>2324</v>
      </c>
      <c r="B1414" s="2" t="s">
        <v>2369</v>
      </c>
      <c r="C1414" s="2" t="s">
        <v>2370</v>
      </c>
      <c r="D1414" s="2">
        <v>58</v>
      </c>
    </row>
    <row r="1415" customHeight="1" spans="1:4">
      <c r="A1415" s="2" t="s">
        <v>2324</v>
      </c>
      <c r="B1415" s="2" t="s">
        <v>2371</v>
      </c>
      <c r="C1415" s="2" t="s">
        <v>2372</v>
      </c>
      <c r="D1415" s="2">
        <v>58</v>
      </c>
    </row>
    <row r="1416" customHeight="1" spans="1:4">
      <c r="A1416" s="2" t="s">
        <v>2324</v>
      </c>
      <c r="B1416" s="2" t="s">
        <v>2373</v>
      </c>
      <c r="C1416" s="2" t="s">
        <v>2374</v>
      </c>
      <c r="D1416" s="2">
        <v>59</v>
      </c>
    </row>
    <row r="1417" customHeight="1" spans="1:4">
      <c r="A1417" s="2" t="s">
        <v>2324</v>
      </c>
      <c r="B1417" s="2" t="s">
        <v>2375</v>
      </c>
      <c r="C1417" s="2" t="s">
        <v>2376</v>
      </c>
      <c r="D1417" s="2">
        <v>59</v>
      </c>
    </row>
    <row r="1418" customHeight="1" spans="1:4">
      <c r="A1418" s="2" t="s">
        <v>2324</v>
      </c>
      <c r="B1418" s="2" t="s">
        <v>2377</v>
      </c>
      <c r="C1418" s="2" t="s">
        <v>2378</v>
      </c>
      <c r="D1418" s="2">
        <v>60</v>
      </c>
    </row>
    <row r="1419" customHeight="1" spans="1:4">
      <c r="A1419" s="2" t="s">
        <v>2324</v>
      </c>
      <c r="B1419" s="2" t="s">
        <v>2379</v>
      </c>
      <c r="C1419" s="2" t="s">
        <v>2380</v>
      </c>
      <c r="D1419" s="2">
        <v>60</v>
      </c>
    </row>
    <row r="1420" customHeight="1" spans="1:4">
      <c r="A1420" s="2" t="s">
        <v>2324</v>
      </c>
      <c r="B1420" s="2" t="s">
        <v>2381</v>
      </c>
      <c r="C1420" s="2" t="s">
        <v>2382</v>
      </c>
      <c r="D1420" s="2">
        <v>61</v>
      </c>
    </row>
    <row r="1421" customHeight="1" spans="1:4">
      <c r="A1421" s="2" t="s">
        <v>2324</v>
      </c>
      <c r="B1421" s="2" t="s">
        <v>2383</v>
      </c>
      <c r="C1421" s="2" t="s">
        <v>2384</v>
      </c>
      <c r="D1421" s="2">
        <v>61</v>
      </c>
    </row>
    <row r="1422" customHeight="1" spans="1:4">
      <c r="A1422" s="2" t="s">
        <v>2324</v>
      </c>
      <c r="B1422" s="2" t="s">
        <v>2385</v>
      </c>
      <c r="C1422" s="2" t="s">
        <v>2386</v>
      </c>
      <c r="D1422" s="2">
        <v>62</v>
      </c>
    </row>
    <row r="1423" customHeight="1" spans="1:4">
      <c r="A1423" s="2" t="s">
        <v>2324</v>
      </c>
      <c r="B1423" s="2" t="s">
        <v>142</v>
      </c>
      <c r="C1423" s="2" t="s">
        <v>2387</v>
      </c>
      <c r="D1423" s="2">
        <v>63</v>
      </c>
    </row>
    <row r="1424" customHeight="1" spans="1:4">
      <c r="A1424" s="2" t="s">
        <v>2324</v>
      </c>
      <c r="B1424" s="2" t="s">
        <v>2388</v>
      </c>
      <c r="C1424" s="2" t="s">
        <v>2389</v>
      </c>
      <c r="D1424" s="2">
        <v>64</v>
      </c>
    </row>
    <row r="1425" customHeight="1" spans="1:4">
      <c r="A1425" s="2" t="s">
        <v>2324</v>
      </c>
      <c r="B1425" s="2" t="s">
        <v>2390</v>
      </c>
      <c r="C1425" s="2" t="s">
        <v>2391</v>
      </c>
      <c r="D1425" s="2">
        <v>65</v>
      </c>
    </row>
    <row r="1426" customHeight="1" spans="1:4">
      <c r="A1426" s="2" t="s">
        <v>2324</v>
      </c>
      <c r="B1426" s="2" t="s">
        <v>2392</v>
      </c>
      <c r="C1426" s="2" t="s">
        <v>2393</v>
      </c>
      <c r="D1426" s="2">
        <v>67</v>
      </c>
    </row>
    <row r="1427" customHeight="1" spans="1:4">
      <c r="A1427" s="2" t="s">
        <v>2324</v>
      </c>
      <c r="B1427" s="2" t="s">
        <v>43</v>
      </c>
      <c r="C1427" s="2" t="s">
        <v>2394</v>
      </c>
      <c r="D1427" s="2" t="s">
        <v>323</v>
      </c>
    </row>
    <row r="1428" customHeight="1" spans="1:4">
      <c r="A1428" s="2" t="s">
        <v>2324</v>
      </c>
      <c r="B1428" s="2" t="s">
        <v>2395</v>
      </c>
      <c r="C1428" s="2" t="s">
        <v>2396</v>
      </c>
      <c r="D1428" s="2" t="s">
        <v>323</v>
      </c>
    </row>
    <row r="1429" customHeight="1" spans="1:4">
      <c r="A1429" s="2" t="s">
        <v>2324</v>
      </c>
      <c r="B1429" s="2" t="s">
        <v>2397</v>
      </c>
      <c r="C1429" s="2" t="s">
        <v>2398</v>
      </c>
      <c r="D1429" s="2" t="s">
        <v>323</v>
      </c>
    </row>
    <row r="1430" customHeight="1" spans="1:4">
      <c r="A1430" s="2" t="s">
        <v>2324</v>
      </c>
      <c r="B1430" s="2" t="s">
        <v>2399</v>
      </c>
      <c r="C1430" s="2" t="s">
        <v>2400</v>
      </c>
      <c r="D1430" s="2" t="s">
        <v>323</v>
      </c>
    </row>
    <row r="1431" customHeight="1" spans="1:4">
      <c r="A1431" s="2" t="s">
        <v>2324</v>
      </c>
      <c r="B1431" s="2" t="s">
        <v>2401</v>
      </c>
      <c r="C1431" s="2" t="s">
        <v>2402</v>
      </c>
      <c r="D1431" s="2" t="s">
        <v>323</v>
      </c>
    </row>
    <row r="1432" customHeight="1" spans="1:4">
      <c r="A1432" s="2" t="s">
        <v>2324</v>
      </c>
      <c r="B1432" s="2" t="s">
        <v>2403</v>
      </c>
      <c r="C1432" s="2" t="s">
        <v>2404</v>
      </c>
      <c r="D1432" s="2" t="s">
        <v>323</v>
      </c>
    </row>
    <row r="1433" customHeight="1" spans="1:4">
      <c r="A1433" s="2" t="s">
        <v>2324</v>
      </c>
      <c r="B1433" s="2" t="s">
        <v>2405</v>
      </c>
      <c r="C1433" s="2" t="s">
        <v>2406</v>
      </c>
      <c r="D1433" s="2" t="s">
        <v>323</v>
      </c>
    </row>
    <row r="1434" customHeight="1" spans="1:4">
      <c r="A1434" s="2" t="s">
        <v>2324</v>
      </c>
      <c r="B1434" s="2" t="s">
        <v>2407</v>
      </c>
      <c r="C1434" s="2" t="s">
        <v>2408</v>
      </c>
      <c r="D1434" s="2" t="s">
        <v>323</v>
      </c>
    </row>
    <row r="1435" customHeight="1" spans="1:4">
      <c r="A1435" s="2" t="s">
        <v>2324</v>
      </c>
      <c r="B1435" s="2" t="s">
        <v>2409</v>
      </c>
      <c r="C1435" s="2" t="s">
        <v>2410</v>
      </c>
      <c r="D1435" s="2" t="s">
        <v>323</v>
      </c>
    </row>
    <row r="1436" customHeight="1" spans="1:4">
      <c r="A1436" s="2" t="s">
        <v>2324</v>
      </c>
      <c r="B1436" s="2" t="s">
        <v>2411</v>
      </c>
      <c r="C1436" s="2" t="s">
        <v>2412</v>
      </c>
      <c r="D1436" s="2" t="s">
        <v>323</v>
      </c>
    </row>
    <row r="1437" customHeight="1" spans="1:4">
      <c r="A1437" s="2" t="s">
        <v>2413</v>
      </c>
      <c r="B1437" s="2" t="s">
        <v>2414</v>
      </c>
      <c r="C1437" s="2" t="s">
        <v>2415</v>
      </c>
      <c r="D1437" s="2">
        <v>49</v>
      </c>
    </row>
    <row r="1438" customHeight="1" spans="1:4">
      <c r="A1438" s="2" t="s">
        <v>2413</v>
      </c>
      <c r="B1438" s="2" t="s">
        <v>2416</v>
      </c>
      <c r="C1438" s="2" t="s">
        <v>2417</v>
      </c>
      <c r="D1438" s="2">
        <v>50</v>
      </c>
    </row>
    <row r="1439" customHeight="1" spans="1:4">
      <c r="A1439" s="2" t="s">
        <v>2413</v>
      </c>
      <c r="B1439" s="2" t="s">
        <v>2418</v>
      </c>
      <c r="C1439" s="2" t="s">
        <v>2419</v>
      </c>
      <c r="D1439" s="2">
        <v>53</v>
      </c>
    </row>
    <row r="1440" customHeight="1" spans="1:4">
      <c r="A1440" s="2" t="s">
        <v>2413</v>
      </c>
      <c r="B1440" s="2" t="s">
        <v>2420</v>
      </c>
      <c r="C1440" s="2" t="s">
        <v>2421</v>
      </c>
      <c r="D1440" s="2">
        <v>56</v>
      </c>
    </row>
    <row r="1441" customHeight="1" spans="1:4">
      <c r="A1441" s="2" t="s">
        <v>2413</v>
      </c>
      <c r="B1441" s="2" t="s">
        <v>2422</v>
      </c>
      <c r="C1441" s="2" t="s">
        <v>2423</v>
      </c>
      <c r="D1441" s="2">
        <v>57</v>
      </c>
    </row>
    <row r="1442" customHeight="1" spans="1:4">
      <c r="A1442" s="2" t="s">
        <v>2413</v>
      </c>
      <c r="B1442" s="2" t="s">
        <v>2424</v>
      </c>
      <c r="C1442" s="2" t="s">
        <v>2425</v>
      </c>
      <c r="D1442" s="2">
        <v>57</v>
      </c>
    </row>
    <row r="1443" customHeight="1" spans="1:4">
      <c r="A1443" s="2" t="s">
        <v>2413</v>
      </c>
      <c r="B1443" s="2" t="s">
        <v>2426</v>
      </c>
      <c r="C1443" s="2" t="s">
        <v>2427</v>
      </c>
      <c r="D1443" s="2">
        <v>58</v>
      </c>
    </row>
    <row r="1444" customHeight="1" spans="1:4">
      <c r="A1444" s="2" t="s">
        <v>2413</v>
      </c>
      <c r="B1444" s="2" t="s">
        <v>2428</v>
      </c>
      <c r="C1444" s="2" t="s">
        <v>2429</v>
      </c>
      <c r="D1444" s="2">
        <v>58</v>
      </c>
    </row>
    <row r="1445" customHeight="1" spans="1:4">
      <c r="A1445" s="2" t="s">
        <v>2413</v>
      </c>
      <c r="B1445" s="2" t="s">
        <v>2430</v>
      </c>
      <c r="C1445" s="2" t="s">
        <v>2431</v>
      </c>
      <c r="D1445" s="2">
        <v>58</v>
      </c>
    </row>
    <row r="1446" customHeight="1" spans="1:4">
      <c r="A1446" s="2" t="s">
        <v>2413</v>
      </c>
      <c r="B1446" s="2" t="s">
        <v>2432</v>
      </c>
      <c r="C1446" s="2" t="s">
        <v>2433</v>
      </c>
      <c r="D1446" s="2">
        <v>59</v>
      </c>
    </row>
    <row r="1447" customHeight="1" spans="1:4">
      <c r="A1447" s="2" t="s">
        <v>2413</v>
      </c>
      <c r="B1447" s="2" t="s">
        <v>2434</v>
      </c>
      <c r="C1447" s="2" t="s">
        <v>2435</v>
      </c>
      <c r="D1447" s="2">
        <v>59</v>
      </c>
    </row>
    <row r="1448" customHeight="1" spans="1:4">
      <c r="A1448" s="2" t="s">
        <v>2413</v>
      </c>
      <c r="B1448" s="2" t="s">
        <v>2436</v>
      </c>
      <c r="C1448" s="2" t="s">
        <v>2437</v>
      </c>
      <c r="D1448" s="2">
        <v>59</v>
      </c>
    </row>
    <row r="1449" customHeight="1" spans="1:4">
      <c r="A1449" s="2" t="s">
        <v>2413</v>
      </c>
      <c r="B1449" s="2" t="s">
        <v>2438</v>
      </c>
      <c r="C1449" s="2" t="s">
        <v>2439</v>
      </c>
      <c r="D1449" s="2">
        <v>59</v>
      </c>
    </row>
    <row r="1450" customHeight="1" spans="1:4">
      <c r="A1450" s="2" t="s">
        <v>2413</v>
      </c>
      <c r="B1450" s="2" t="s">
        <v>2440</v>
      </c>
      <c r="C1450" s="2" t="s">
        <v>2441</v>
      </c>
      <c r="D1450" s="2">
        <v>59</v>
      </c>
    </row>
    <row r="1451" customHeight="1" spans="1:4">
      <c r="A1451" s="2" t="s">
        <v>2413</v>
      </c>
      <c r="B1451" s="2" t="s">
        <v>2411</v>
      </c>
      <c r="C1451" s="2" t="s">
        <v>2442</v>
      </c>
      <c r="D1451" s="2">
        <v>60</v>
      </c>
    </row>
    <row r="1452" customHeight="1" spans="1:4">
      <c r="A1452" s="2" t="s">
        <v>2413</v>
      </c>
      <c r="B1452" s="2" t="s">
        <v>2443</v>
      </c>
      <c r="C1452" s="2" t="s">
        <v>2444</v>
      </c>
      <c r="D1452" s="2">
        <v>61</v>
      </c>
    </row>
    <row r="1453" customHeight="1" spans="1:4">
      <c r="A1453" s="2" t="s">
        <v>2413</v>
      </c>
      <c r="B1453" s="2" t="s">
        <v>2445</v>
      </c>
      <c r="C1453" s="2" t="s">
        <v>2446</v>
      </c>
      <c r="D1453" s="2">
        <v>62</v>
      </c>
    </row>
    <row r="1454" customHeight="1" spans="1:4">
      <c r="A1454" s="2" t="s">
        <v>2413</v>
      </c>
      <c r="B1454" s="2" t="s">
        <v>1619</v>
      </c>
      <c r="C1454" s="2" t="s">
        <v>2447</v>
      </c>
      <c r="D1454" s="2">
        <v>62</v>
      </c>
    </row>
    <row r="1455" customHeight="1" spans="1:4">
      <c r="A1455" s="2" t="s">
        <v>2413</v>
      </c>
      <c r="B1455" s="2" t="s">
        <v>2448</v>
      </c>
      <c r="C1455" s="2" t="s">
        <v>2449</v>
      </c>
      <c r="D1455" s="2">
        <v>63</v>
      </c>
    </row>
    <row r="1456" customHeight="1" spans="1:4">
      <c r="A1456" s="2" t="s">
        <v>2413</v>
      </c>
      <c r="B1456" s="2" t="s">
        <v>2450</v>
      </c>
      <c r="C1456" s="2" t="s">
        <v>2451</v>
      </c>
      <c r="D1456" s="2">
        <v>63</v>
      </c>
    </row>
    <row r="1457" customHeight="1" spans="1:4">
      <c r="A1457" s="2" t="s">
        <v>2413</v>
      </c>
      <c r="B1457" s="2" t="s">
        <v>2452</v>
      </c>
      <c r="C1457" s="2" t="s">
        <v>2453</v>
      </c>
      <c r="D1457" s="2">
        <v>63</v>
      </c>
    </row>
    <row r="1458" customHeight="1" spans="1:4">
      <c r="A1458" s="2" t="s">
        <v>2413</v>
      </c>
      <c r="B1458" s="2" t="s">
        <v>2454</v>
      </c>
      <c r="C1458" s="2" t="s">
        <v>2455</v>
      </c>
      <c r="D1458" s="2">
        <v>64</v>
      </c>
    </row>
    <row r="1459" customHeight="1" spans="1:4">
      <c r="A1459" s="2" t="s">
        <v>2413</v>
      </c>
      <c r="B1459" s="2" t="s">
        <v>2456</v>
      </c>
      <c r="C1459" s="2" t="s">
        <v>2457</v>
      </c>
      <c r="D1459" s="2">
        <v>64</v>
      </c>
    </row>
    <row r="1460" customHeight="1" spans="1:4">
      <c r="A1460" s="2" t="s">
        <v>2413</v>
      </c>
      <c r="B1460" s="2" t="s">
        <v>2458</v>
      </c>
      <c r="C1460" s="2" t="s">
        <v>2459</v>
      </c>
      <c r="D1460" s="2">
        <v>65</v>
      </c>
    </row>
    <row r="1461" customHeight="1" spans="1:4">
      <c r="A1461" s="2" t="s">
        <v>2413</v>
      </c>
      <c r="B1461" s="2" t="s">
        <v>2460</v>
      </c>
      <c r="C1461" s="2" t="s">
        <v>2461</v>
      </c>
      <c r="D1461" s="2">
        <v>65</v>
      </c>
    </row>
    <row r="1462" customHeight="1" spans="1:4">
      <c r="A1462" s="2" t="s">
        <v>2413</v>
      </c>
      <c r="B1462" s="2" t="s">
        <v>2462</v>
      </c>
      <c r="C1462" s="2" t="s">
        <v>2463</v>
      </c>
      <c r="D1462" s="2">
        <v>66</v>
      </c>
    </row>
    <row r="1463" customHeight="1" spans="1:4">
      <c r="A1463" s="2" t="s">
        <v>2413</v>
      </c>
      <c r="B1463" s="2" t="s">
        <v>1552</v>
      </c>
      <c r="C1463" s="2" t="s">
        <v>2464</v>
      </c>
      <c r="D1463" s="2">
        <v>66</v>
      </c>
    </row>
    <row r="1464" customHeight="1" spans="1:4">
      <c r="A1464" s="2" t="s">
        <v>2413</v>
      </c>
      <c r="B1464" s="2" t="s">
        <v>2465</v>
      </c>
      <c r="C1464" s="2" t="s">
        <v>2466</v>
      </c>
      <c r="D1464" s="2">
        <v>66</v>
      </c>
    </row>
    <row r="1465" customHeight="1" spans="1:4">
      <c r="A1465" s="2" t="s">
        <v>2413</v>
      </c>
      <c r="B1465" s="2" t="s">
        <v>2467</v>
      </c>
      <c r="C1465" s="2" t="s">
        <v>2468</v>
      </c>
      <c r="D1465" s="2">
        <v>67</v>
      </c>
    </row>
    <row r="1466" customHeight="1" spans="1:4">
      <c r="A1466" s="2" t="s">
        <v>2413</v>
      </c>
      <c r="B1466" s="2" t="s">
        <v>2469</v>
      </c>
      <c r="C1466" s="2" t="s">
        <v>2470</v>
      </c>
      <c r="D1466" s="2">
        <v>67</v>
      </c>
    </row>
    <row r="1467" customHeight="1" spans="1:4">
      <c r="A1467" s="2" t="s">
        <v>2413</v>
      </c>
      <c r="B1467" s="2" t="s">
        <v>2471</v>
      </c>
      <c r="C1467" s="2" t="s">
        <v>2472</v>
      </c>
      <c r="D1467" s="2">
        <v>67</v>
      </c>
    </row>
    <row r="1468" customHeight="1" spans="1:4">
      <c r="A1468" s="2" t="s">
        <v>2413</v>
      </c>
      <c r="B1468" s="2" t="s">
        <v>2473</v>
      </c>
      <c r="C1468" s="2" t="s">
        <v>2474</v>
      </c>
      <c r="D1468" s="2">
        <v>67</v>
      </c>
    </row>
    <row r="1469" customHeight="1" spans="1:4">
      <c r="A1469" s="2" t="s">
        <v>2413</v>
      </c>
      <c r="B1469" s="2" t="s">
        <v>2475</v>
      </c>
      <c r="C1469" s="2" t="s">
        <v>2476</v>
      </c>
      <c r="D1469" s="2">
        <v>67</v>
      </c>
    </row>
    <row r="1470" customHeight="1" spans="1:4">
      <c r="A1470" s="2" t="s">
        <v>2413</v>
      </c>
      <c r="B1470" s="2" t="s">
        <v>2477</v>
      </c>
      <c r="C1470" s="2" t="s">
        <v>2478</v>
      </c>
      <c r="D1470" s="2">
        <v>68</v>
      </c>
    </row>
    <row r="1471" customHeight="1" spans="1:4">
      <c r="A1471" s="2" t="s">
        <v>2413</v>
      </c>
      <c r="B1471" s="2" t="s">
        <v>2479</v>
      </c>
      <c r="C1471" s="2" t="s">
        <v>2480</v>
      </c>
      <c r="D1471" s="2">
        <v>68</v>
      </c>
    </row>
    <row r="1472" customHeight="1" spans="1:4">
      <c r="A1472" s="2" t="s">
        <v>2413</v>
      </c>
      <c r="B1472" s="2" t="s">
        <v>2481</v>
      </c>
      <c r="C1472" s="2" t="s">
        <v>2482</v>
      </c>
      <c r="D1472" s="2">
        <v>69</v>
      </c>
    </row>
    <row r="1473" customHeight="1" spans="1:4">
      <c r="A1473" s="2" t="s">
        <v>2413</v>
      </c>
      <c r="B1473" s="2" t="s">
        <v>2483</v>
      </c>
      <c r="C1473" s="2" t="s">
        <v>2484</v>
      </c>
      <c r="D1473" s="2">
        <v>69</v>
      </c>
    </row>
    <row r="1474" customHeight="1" spans="1:4">
      <c r="A1474" s="2" t="s">
        <v>2413</v>
      </c>
      <c r="B1474" s="2" t="s">
        <v>2485</v>
      </c>
      <c r="C1474" s="2" t="s">
        <v>2486</v>
      </c>
      <c r="D1474" s="2">
        <v>69</v>
      </c>
    </row>
    <row r="1475" customHeight="1" spans="1:4">
      <c r="A1475" s="2" t="s">
        <v>2413</v>
      </c>
      <c r="B1475" s="2" t="s">
        <v>2487</v>
      </c>
      <c r="C1475" s="2" t="s">
        <v>2488</v>
      </c>
      <c r="D1475" s="2">
        <v>69</v>
      </c>
    </row>
    <row r="1476" customHeight="1" spans="1:4">
      <c r="A1476" s="2" t="s">
        <v>2413</v>
      </c>
      <c r="B1476" s="2" t="s">
        <v>2489</v>
      </c>
      <c r="C1476" s="2" t="s">
        <v>2490</v>
      </c>
      <c r="D1476" s="2">
        <v>70</v>
      </c>
    </row>
    <row r="1477" customHeight="1" spans="1:4">
      <c r="A1477" s="2" t="s">
        <v>2413</v>
      </c>
      <c r="B1477" s="2" t="s">
        <v>2491</v>
      </c>
      <c r="C1477" s="2" t="s">
        <v>2492</v>
      </c>
      <c r="D1477" s="2">
        <v>70</v>
      </c>
    </row>
    <row r="1478" customHeight="1" spans="1:4">
      <c r="A1478" s="2" t="s">
        <v>2413</v>
      </c>
      <c r="B1478" s="2" t="s">
        <v>2493</v>
      </c>
      <c r="C1478" s="2" t="s">
        <v>2494</v>
      </c>
      <c r="D1478" s="2">
        <v>70</v>
      </c>
    </row>
    <row r="1479" customHeight="1" spans="1:4">
      <c r="A1479" s="2" t="s">
        <v>2413</v>
      </c>
      <c r="B1479" s="2" t="s">
        <v>2495</v>
      </c>
      <c r="C1479" s="2" t="s">
        <v>2496</v>
      </c>
      <c r="D1479" s="2">
        <v>70</v>
      </c>
    </row>
    <row r="1480" customHeight="1" spans="1:4">
      <c r="A1480" s="2" t="s">
        <v>2413</v>
      </c>
      <c r="B1480" s="2" t="s">
        <v>2497</v>
      </c>
      <c r="C1480" s="2" t="s">
        <v>2498</v>
      </c>
      <c r="D1480" s="2">
        <v>72</v>
      </c>
    </row>
    <row r="1481" customHeight="1" spans="1:4">
      <c r="A1481" s="2" t="s">
        <v>2413</v>
      </c>
      <c r="B1481" s="2" t="s">
        <v>2499</v>
      </c>
      <c r="C1481" s="2" t="s">
        <v>2500</v>
      </c>
      <c r="D1481" s="2">
        <v>73</v>
      </c>
    </row>
    <row r="1482" customHeight="1" spans="1:4">
      <c r="A1482" s="2" t="s">
        <v>2413</v>
      </c>
      <c r="B1482" s="2" t="s">
        <v>2501</v>
      </c>
      <c r="C1482" s="2" t="s">
        <v>2502</v>
      </c>
      <c r="D1482" s="2">
        <v>73</v>
      </c>
    </row>
    <row r="1483" customHeight="1" spans="1:4">
      <c r="A1483" s="2" t="s">
        <v>2413</v>
      </c>
      <c r="B1483" s="2" t="s">
        <v>2503</v>
      </c>
      <c r="C1483" s="2" t="s">
        <v>2504</v>
      </c>
      <c r="D1483" s="2">
        <v>73</v>
      </c>
    </row>
    <row r="1484" customHeight="1" spans="1:4">
      <c r="A1484" s="2" t="s">
        <v>2413</v>
      </c>
      <c r="B1484" s="2" t="s">
        <v>2505</v>
      </c>
      <c r="C1484" s="2" t="s">
        <v>2506</v>
      </c>
      <c r="D1484" s="2">
        <v>74</v>
      </c>
    </row>
    <row r="1485" customHeight="1" spans="1:4">
      <c r="A1485" s="2" t="s">
        <v>2413</v>
      </c>
      <c r="B1485" s="2" t="s">
        <v>2507</v>
      </c>
      <c r="C1485" s="2" t="s">
        <v>2508</v>
      </c>
      <c r="D1485" s="2">
        <v>75</v>
      </c>
    </row>
    <row r="1486" customHeight="1" spans="1:4">
      <c r="A1486" s="2" t="s">
        <v>2413</v>
      </c>
      <c r="B1486" s="2" t="s">
        <v>2509</v>
      </c>
      <c r="C1486" s="2" t="s">
        <v>2510</v>
      </c>
      <c r="D1486" s="2">
        <v>78</v>
      </c>
    </row>
    <row r="1487" customHeight="1" spans="1:4">
      <c r="A1487" s="2" t="s">
        <v>2413</v>
      </c>
      <c r="B1487" s="2" t="s">
        <v>2511</v>
      </c>
      <c r="C1487" s="2" t="s">
        <v>2512</v>
      </c>
      <c r="D1487" s="2">
        <v>78</v>
      </c>
    </row>
    <row r="1488" customHeight="1" spans="1:4">
      <c r="A1488" s="2" t="s">
        <v>2413</v>
      </c>
      <c r="B1488" s="2" t="s">
        <v>2513</v>
      </c>
      <c r="C1488" s="2" t="s">
        <v>2514</v>
      </c>
      <c r="D1488" s="2">
        <v>78</v>
      </c>
    </row>
    <row r="1489" customHeight="1" spans="1:4">
      <c r="A1489" s="2" t="s">
        <v>2413</v>
      </c>
      <c r="B1489" s="2" t="s">
        <v>2515</v>
      </c>
      <c r="C1489" s="2" t="s">
        <v>2516</v>
      </c>
      <c r="D1489" s="2">
        <v>78</v>
      </c>
    </row>
    <row r="1490" customHeight="1" spans="1:4">
      <c r="A1490" s="2" t="s">
        <v>2413</v>
      </c>
      <c r="B1490" s="2" t="s">
        <v>2517</v>
      </c>
      <c r="C1490" s="2" t="s">
        <v>2518</v>
      </c>
      <c r="D1490" s="2">
        <v>79</v>
      </c>
    </row>
    <row r="1491" customHeight="1" spans="1:4">
      <c r="A1491" s="2" t="s">
        <v>2413</v>
      </c>
      <c r="B1491" s="2" t="s">
        <v>1734</v>
      </c>
      <c r="C1491" s="2" t="s">
        <v>2519</v>
      </c>
      <c r="D1491" s="2">
        <v>79</v>
      </c>
    </row>
    <row r="1492" customHeight="1" spans="1:4">
      <c r="A1492" s="2" t="s">
        <v>2413</v>
      </c>
      <c r="B1492" s="2" t="s">
        <v>2520</v>
      </c>
      <c r="C1492" s="2" t="s">
        <v>2521</v>
      </c>
      <c r="D1492" s="2">
        <v>80</v>
      </c>
    </row>
    <row r="1493" customHeight="1" spans="1:4">
      <c r="A1493" s="2" t="s">
        <v>2413</v>
      </c>
      <c r="B1493" s="2" t="s">
        <v>2522</v>
      </c>
      <c r="C1493" s="2" t="s">
        <v>2523</v>
      </c>
      <c r="D1493" s="2" t="s">
        <v>323</v>
      </c>
    </row>
    <row r="1494" customHeight="1" spans="1:4">
      <c r="A1494" s="2" t="s">
        <v>2413</v>
      </c>
      <c r="B1494" s="2" t="s">
        <v>2524</v>
      </c>
      <c r="C1494" s="2" t="s">
        <v>2525</v>
      </c>
      <c r="D1494" s="2" t="s">
        <v>323</v>
      </c>
    </row>
    <row r="1495" customHeight="1" spans="1:4">
      <c r="A1495" s="2" t="s">
        <v>2413</v>
      </c>
      <c r="B1495" s="2" t="s">
        <v>2526</v>
      </c>
      <c r="C1495" s="2" t="s">
        <v>2527</v>
      </c>
      <c r="D1495" s="2" t="s">
        <v>323</v>
      </c>
    </row>
    <row r="1496" customHeight="1" spans="1:4">
      <c r="A1496" s="2" t="s">
        <v>2413</v>
      </c>
      <c r="B1496" s="2" t="s">
        <v>2528</v>
      </c>
      <c r="C1496" s="2" t="s">
        <v>2529</v>
      </c>
      <c r="D1496" s="2" t="s">
        <v>323</v>
      </c>
    </row>
    <row r="1497" customHeight="1" spans="1:4">
      <c r="A1497" s="2" t="s">
        <v>2413</v>
      </c>
      <c r="B1497" s="2" t="s">
        <v>2530</v>
      </c>
      <c r="C1497" s="2" t="s">
        <v>2531</v>
      </c>
      <c r="D1497" s="2" t="s">
        <v>323</v>
      </c>
    </row>
    <row r="1498" customHeight="1" spans="1:4">
      <c r="A1498" s="2" t="s">
        <v>2413</v>
      </c>
      <c r="B1498" s="2" t="s">
        <v>2532</v>
      </c>
      <c r="C1498" s="2" t="s">
        <v>2533</v>
      </c>
      <c r="D1498" s="2" t="s">
        <v>323</v>
      </c>
    </row>
    <row r="1499" customHeight="1" spans="1:4">
      <c r="A1499" s="2" t="s">
        <v>2413</v>
      </c>
      <c r="B1499" s="2" t="s">
        <v>2534</v>
      </c>
      <c r="C1499" s="2" t="s">
        <v>2535</v>
      </c>
      <c r="D1499" s="2" t="s">
        <v>323</v>
      </c>
    </row>
    <row r="1500" customHeight="1" spans="1:4">
      <c r="A1500" s="2" t="s">
        <v>2413</v>
      </c>
      <c r="B1500" s="2" t="s">
        <v>833</v>
      </c>
      <c r="C1500" s="2" t="s">
        <v>2536</v>
      </c>
      <c r="D1500" s="2" t="s">
        <v>323</v>
      </c>
    </row>
    <row r="1501" customHeight="1" spans="1:4">
      <c r="A1501" s="2" t="s">
        <v>2413</v>
      </c>
      <c r="B1501" s="2" t="s">
        <v>2537</v>
      </c>
      <c r="C1501" s="2" t="s">
        <v>2538</v>
      </c>
      <c r="D1501" s="2" t="s">
        <v>323</v>
      </c>
    </row>
    <row r="1502" customHeight="1" spans="1:4">
      <c r="A1502" s="2" t="s">
        <v>2413</v>
      </c>
      <c r="B1502" s="2" t="s">
        <v>2539</v>
      </c>
      <c r="C1502" s="2" t="s">
        <v>2540</v>
      </c>
      <c r="D1502" s="2" t="s">
        <v>323</v>
      </c>
    </row>
    <row r="1503" customHeight="1" spans="1:4">
      <c r="A1503" s="2" t="s">
        <v>2413</v>
      </c>
      <c r="B1503" s="2" t="s">
        <v>2541</v>
      </c>
      <c r="C1503" s="2" t="s">
        <v>2542</v>
      </c>
      <c r="D1503" s="2" t="s">
        <v>323</v>
      </c>
    </row>
    <row r="1504" customHeight="1" spans="1:4">
      <c r="A1504" s="2" t="s">
        <v>2413</v>
      </c>
      <c r="B1504" s="2" t="s">
        <v>2543</v>
      </c>
      <c r="C1504" s="2" t="s">
        <v>2544</v>
      </c>
      <c r="D1504" s="2" t="s">
        <v>323</v>
      </c>
    </row>
    <row r="1505" customHeight="1" spans="1:4">
      <c r="A1505" s="2" t="s">
        <v>2413</v>
      </c>
      <c r="B1505" s="2" t="s">
        <v>2545</v>
      </c>
      <c r="C1505" s="2" t="s">
        <v>2546</v>
      </c>
      <c r="D1505" s="2" t="s">
        <v>323</v>
      </c>
    </row>
    <row r="1506" customHeight="1" spans="1:4">
      <c r="A1506" s="2" t="s">
        <v>2413</v>
      </c>
      <c r="B1506" s="2" t="s">
        <v>2547</v>
      </c>
      <c r="C1506" s="2" t="s">
        <v>2548</v>
      </c>
      <c r="D1506" s="2" t="s">
        <v>323</v>
      </c>
    </row>
    <row r="1507" customHeight="1" spans="1:4">
      <c r="A1507" s="2" t="s">
        <v>2413</v>
      </c>
      <c r="B1507" s="2" t="s">
        <v>2549</v>
      </c>
      <c r="C1507" s="2" t="s">
        <v>2550</v>
      </c>
      <c r="D1507" s="2" t="s">
        <v>323</v>
      </c>
    </row>
    <row r="1508" customHeight="1" spans="1:4">
      <c r="A1508" s="2" t="s">
        <v>2413</v>
      </c>
      <c r="B1508" s="2" t="s">
        <v>2551</v>
      </c>
      <c r="C1508" s="2" t="s">
        <v>2552</v>
      </c>
      <c r="D1508" s="2" t="s">
        <v>323</v>
      </c>
    </row>
    <row r="1509" customHeight="1" spans="1:4">
      <c r="A1509" s="2" t="s">
        <v>2413</v>
      </c>
      <c r="B1509" s="2" t="s">
        <v>2553</v>
      </c>
      <c r="C1509" s="2" t="s">
        <v>2554</v>
      </c>
      <c r="D1509" s="2" t="s">
        <v>323</v>
      </c>
    </row>
    <row r="1510" customHeight="1" spans="1:4">
      <c r="A1510" s="2" t="s">
        <v>2413</v>
      </c>
      <c r="B1510" s="2" t="s">
        <v>2555</v>
      </c>
      <c r="C1510" s="2" t="s">
        <v>2556</v>
      </c>
      <c r="D1510" s="2" t="s">
        <v>323</v>
      </c>
    </row>
    <row r="1511" customHeight="1" spans="1:4">
      <c r="A1511" s="2" t="s">
        <v>2413</v>
      </c>
      <c r="B1511" s="2" t="s">
        <v>2557</v>
      </c>
      <c r="C1511" s="2" t="s">
        <v>2558</v>
      </c>
      <c r="D1511" s="2" t="s">
        <v>323</v>
      </c>
    </row>
    <row r="1512" customHeight="1" spans="1:4">
      <c r="A1512" s="2" t="s">
        <v>2413</v>
      </c>
      <c r="B1512" s="2" t="s">
        <v>2559</v>
      </c>
      <c r="C1512" s="2" t="s">
        <v>2560</v>
      </c>
      <c r="D1512" s="2" t="s">
        <v>323</v>
      </c>
    </row>
    <row r="1513" customHeight="1" spans="1:4">
      <c r="A1513" s="2" t="s">
        <v>2413</v>
      </c>
      <c r="B1513" s="2" t="s">
        <v>2561</v>
      </c>
      <c r="C1513" s="2" t="s">
        <v>2562</v>
      </c>
      <c r="D1513" s="2" t="s">
        <v>323</v>
      </c>
    </row>
    <row r="1514" customHeight="1" spans="1:4">
      <c r="A1514" s="2" t="s">
        <v>2413</v>
      </c>
      <c r="B1514" s="2" t="s">
        <v>2563</v>
      </c>
      <c r="C1514" s="2" t="s">
        <v>2564</v>
      </c>
      <c r="D1514" s="2" t="s">
        <v>323</v>
      </c>
    </row>
    <row r="1515" customHeight="1" spans="1:4">
      <c r="A1515" s="2" t="s">
        <v>2413</v>
      </c>
      <c r="B1515" s="2" t="s">
        <v>2565</v>
      </c>
      <c r="C1515" s="2" t="s">
        <v>2566</v>
      </c>
      <c r="D1515" s="2" t="s">
        <v>323</v>
      </c>
    </row>
    <row r="1516" customHeight="1" spans="1:4">
      <c r="A1516" s="2" t="s">
        <v>2413</v>
      </c>
      <c r="B1516" s="2" t="s">
        <v>2567</v>
      </c>
      <c r="C1516" s="2" t="s">
        <v>2568</v>
      </c>
      <c r="D1516" s="2" t="s">
        <v>323</v>
      </c>
    </row>
    <row r="1517" customHeight="1" spans="1:4">
      <c r="A1517" s="2" t="s">
        <v>2413</v>
      </c>
      <c r="B1517" s="2" t="s">
        <v>2569</v>
      </c>
      <c r="C1517" s="2" t="s">
        <v>2570</v>
      </c>
      <c r="D1517" s="2" t="s">
        <v>323</v>
      </c>
    </row>
    <row r="1518" customHeight="1" spans="1:4">
      <c r="A1518" s="2" t="s">
        <v>2413</v>
      </c>
      <c r="B1518" s="2" t="s">
        <v>2571</v>
      </c>
      <c r="C1518" s="2" t="s">
        <v>2572</v>
      </c>
      <c r="D1518" s="2" t="s">
        <v>323</v>
      </c>
    </row>
    <row r="1519" customHeight="1" spans="1:4">
      <c r="A1519" s="2" t="s">
        <v>2413</v>
      </c>
      <c r="B1519" s="2" t="s">
        <v>2573</v>
      </c>
      <c r="C1519" s="2" t="s">
        <v>2574</v>
      </c>
      <c r="D1519" s="2" t="s">
        <v>323</v>
      </c>
    </row>
    <row r="1520" customHeight="1" spans="1:4">
      <c r="A1520" s="2" t="s">
        <v>2413</v>
      </c>
      <c r="B1520" s="2" t="s">
        <v>2575</v>
      </c>
      <c r="C1520" s="2" t="s">
        <v>2576</v>
      </c>
      <c r="D1520" s="2" t="s">
        <v>323</v>
      </c>
    </row>
    <row r="1521" customHeight="1" spans="1:4">
      <c r="A1521" s="2" t="s">
        <v>2413</v>
      </c>
      <c r="B1521" s="2" t="s">
        <v>2577</v>
      </c>
      <c r="C1521" s="2" t="s">
        <v>2578</v>
      </c>
      <c r="D1521" s="2" t="s">
        <v>323</v>
      </c>
    </row>
    <row r="1522" customHeight="1" spans="1:4">
      <c r="A1522" s="2" t="s">
        <v>2413</v>
      </c>
      <c r="B1522" s="2" t="s">
        <v>2579</v>
      </c>
      <c r="C1522" s="2" t="s">
        <v>2580</v>
      </c>
      <c r="D1522" s="2" t="s">
        <v>323</v>
      </c>
    </row>
    <row r="1523" customHeight="1" spans="1:4">
      <c r="A1523" s="2" t="s">
        <v>2413</v>
      </c>
      <c r="B1523" s="2" t="s">
        <v>2581</v>
      </c>
      <c r="C1523" s="2" t="s">
        <v>2582</v>
      </c>
      <c r="D1523" s="2" t="s">
        <v>323</v>
      </c>
    </row>
    <row r="1524" customHeight="1" spans="1:4">
      <c r="A1524" s="2" t="s">
        <v>2413</v>
      </c>
      <c r="B1524" s="2" t="s">
        <v>2583</v>
      </c>
      <c r="C1524" s="2" t="s">
        <v>2584</v>
      </c>
      <c r="D1524" s="2" t="s">
        <v>323</v>
      </c>
    </row>
    <row r="1525" customHeight="1" spans="1:4">
      <c r="A1525" s="2" t="s">
        <v>2413</v>
      </c>
      <c r="B1525" s="2" t="s">
        <v>2585</v>
      </c>
      <c r="C1525" s="2" t="s">
        <v>2586</v>
      </c>
      <c r="D1525" s="2" t="s">
        <v>323</v>
      </c>
    </row>
    <row r="1526" customHeight="1" spans="1:4">
      <c r="A1526" s="2" t="s">
        <v>2413</v>
      </c>
      <c r="B1526" s="2" t="s">
        <v>2587</v>
      </c>
      <c r="C1526" s="2" t="s">
        <v>2588</v>
      </c>
      <c r="D1526" s="2" t="s">
        <v>323</v>
      </c>
    </row>
    <row r="1527" customHeight="1" spans="1:4">
      <c r="A1527" s="2" t="s">
        <v>2413</v>
      </c>
      <c r="B1527" s="2" t="s">
        <v>2589</v>
      </c>
      <c r="C1527" s="2" t="s">
        <v>2590</v>
      </c>
      <c r="D1527" s="2" t="s">
        <v>323</v>
      </c>
    </row>
    <row r="1528" customHeight="1" spans="1:4">
      <c r="A1528" s="2" t="s">
        <v>2413</v>
      </c>
      <c r="B1528" s="2" t="s">
        <v>2591</v>
      </c>
      <c r="C1528" s="2" t="s">
        <v>2592</v>
      </c>
      <c r="D1528" s="2" t="s">
        <v>323</v>
      </c>
    </row>
    <row r="1529" customHeight="1" spans="1:4">
      <c r="A1529" s="2" t="s">
        <v>2413</v>
      </c>
      <c r="B1529" s="2" t="s">
        <v>2593</v>
      </c>
      <c r="C1529" s="2" t="s">
        <v>2594</v>
      </c>
      <c r="D1529" s="2" t="s">
        <v>323</v>
      </c>
    </row>
    <row r="1530" customHeight="1" spans="1:4">
      <c r="A1530" s="2" t="s">
        <v>2413</v>
      </c>
      <c r="B1530" s="2" t="s">
        <v>2595</v>
      </c>
      <c r="C1530" s="2" t="s">
        <v>2596</v>
      </c>
      <c r="D1530" s="2" t="s">
        <v>323</v>
      </c>
    </row>
    <row r="1531" customHeight="1" spans="1:4">
      <c r="A1531" s="2" t="s">
        <v>2413</v>
      </c>
      <c r="B1531" s="2" t="s">
        <v>2597</v>
      </c>
      <c r="C1531" s="2" t="s">
        <v>2598</v>
      </c>
      <c r="D1531" s="2" t="s">
        <v>323</v>
      </c>
    </row>
    <row r="1532" customHeight="1" spans="1:4">
      <c r="A1532" s="2" t="s">
        <v>2413</v>
      </c>
      <c r="B1532" s="2" t="s">
        <v>2599</v>
      </c>
      <c r="C1532" s="2" t="s">
        <v>2600</v>
      </c>
      <c r="D1532" s="2" t="s">
        <v>323</v>
      </c>
    </row>
    <row r="1533" customHeight="1" spans="1:4">
      <c r="A1533" s="2" t="s">
        <v>2413</v>
      </c>
      <c r="B1533" s="2" t="s">
        <v>2601</v>
      </c>
      <c r="C1533" s="2" t="s">
        <v>2602</v>
      </c>
      <c r="D1533" s="2" t="s">
        <v>323</v>
      </c>
    </row>
    <row r="1534" customHeight="1" spans="1:4">
      <c r="A1534" s="2" t="s">
        <v>2413</v>
      </c>
      <c r="B1534" s="2" t="s">
        <v>2603</v>
      </c>
      <c r="C1534" s="2" t="s">
        <v>2604</v>
      </c>
      <c r="D1534" s="2" t="s">
        <v>323</v>
      </c>
    </row>
    <row r="1535" customHeight="1" spans="1:4">
      <c r="A1535" s="2" t="s">
        <v>2413</v>
      </c>
      <c r="B1535" s="2" t="s">
        <v>2605</v>
      </c>
      <c r="C1535" s="2" t="s">
        <v>2606</v>
      </c>
      <c r="D1535" s="2" t="s">
        <v>323</v>
      </c>
    </row>
    <row r="1536" customHeight="1" spans="1:4">
      <c r="A1536" s="2" t="s">
        <v>2413</v>
      </c>
      <c r="B1536" s="2" t="s">
        <v>2607</v>
      </c>
      <c r="C1536" s="2" t="s">
        <v>2608</v>
      </c>
      <c r="D1536" s="2" t="s">
        <v>323</v>
      </c>
    </row>
    <row r="1537" customHeight="1" spans="1:4">
      <c r="A1537" s="2" t="s">
        <v>2413</v>
      </c>
      <c r="B1537" s="2" t="s">
        <v>2609</v>
      </c>
      <c r="C1537" s="2" t="s">
        <v>2610</v>
      </c>
      <c r="D1537" s="2" t="s">
        <v>323</v>
      </c>
    </row>
    <row r="1538" customHeight="1" spans="1:4">
      <c r="A1538" s="2" t="s">
        <v>2413</v>
      </c>
      <c r="B1538" s="2" t="s">
        <v>2611</v>
      </c>
      <c r="C1538" s="2" t="s">
        <v>2612</v>
      </c>
      <c r="D1538" s="2" t="s">
        <v>323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dora</cp:lastModifiedBy>
  <dcterms:created xsi:type="dcterms:W3CDTF">2022-01-16T08:51:00Z</dcterms:created>
  <dcterms:modified xsi:type="dcterms:W3CDTF">2022-01-16T10:16:29Z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0C72DF4FA9D348A0B89AD76B13F7DB11</vt:lpwstr>
  </property>
  <property fmtid="{D5CDD505-2E9C-101B-9397-08002B2CF9AE}" pid="3" name="KSOProductBuildVer">
    <vt:lpwstr>2052-11.1.0.11294</vt:lpwstr>
  </property>
</Properties>
</file>