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70" windowHeight="9510"/>
  </bookViews>
  <sheets>
    <sheet name="Sheet1" sheetId="1" r:id="rId1"/>
  </sheets>
  <externalReferences>
    <externalReference r:id="rId2"/>
  </externalReferences>
  <calcPr calcId="144525"/>
</workbook>
</file>

<file path=xl/sharedStrings.xml><?xml version="1.0" encoding="utf-8"?>
<sst xmlns="http://schemas.openxmlformats.org/spreadsheetml/2006/main" count="67" uniqueCount="43">
  <si>
    <t>2021年度巴彦淖尔市事业单位公开招聘乌梁素海生态保护中心面试人员总成绩及进入体检、考察范围人员名单</t>
  </si>
  <si>
    <t>主管部门</t>
  </si>
  <si>
    <t>报考单位</t>
  </si>
  <si>
    <t>报考岗位</t>
  </si>
  <si>
    <t>姓名</t>
  </si>
  <si>
    <t>笔试成绩</t>
  </si>
  <si>
    <t>笔试成绩(60%)</t>
  </si>
  <si>
    <t>面试成绩</t>
  </si>
  <si>
    <t>面试成绩(40%)</t>
  </si>
  <si>
    <t>总成绩</t>
  </si>
  <si>
    <t>总成绩排名</t>
  </si>
  <si>
    <t>是否进入体检考察环节</t>
  </si>
  <si>
    <t>乌梁素海生态保护中心</t>
  </si>
  <si>
    <t>巴彦淖尔市乌梁素海生态保护中心</t>
  </si>
  <si>
    <t>工程管理（“应届和择业期高校毕业生”岗）</t>
  </si>
  <si>
    <t>贺丹祺</t>
  </si>
  <si>
    <t>是</t>
  </si>
  <si>
    <t>李  洋</t>
  </si>
  <si>
    <t>否</t>
  </si>
  <si>
    <t>张  叶</t>
  </si>
  <si>
    <t>管理岗（“项目人员”岗）</t>
  </si>
  <si>
    <t>苗  旭</t>
  </si>
  <si>
    <t>解  璐</t>
  </si>
  <si>
    <t>白万里</t>
  </si>
  <si>
    <t>综合岗（“应届和择业期高校毕业生”岗）</t>
  </si>
  <si>
    <t>刘珧廷</t>
  </si>
  <si>
    <t>弥德丽</t>
  </si>
  <si>
    <t>刘峻岐</t>
  </si>
  <si>
    <t>李娜欣</t>
  </si>
  <si>
    <t>李  婧</t>
  </si>
  <si>
    <t>张  旭</t>
  </si>
  <si>
    <t>网络工程管理（“应届和择业期高校毕业生”岗）</t>
  </si>
  <si>
    <t>李  磊</t>
  </si>
  <si>
    <t>白昊博</t>
  </si>
  <si>
    <t>杨云昆</t>
  </si>
  <si>
    <t>经济管理（“应届和择业期高校毕业生”岗）</t>
  </si>
  <si>
    <t>李映臣</t>
  </si>
  <si>
    <t>张嘉宁</t>
  </si>
  <si>
    <t>张宏宇</t>
  </si>
  <si>
    <t>会计（“应届和择业期高校毕业生”岗）</t>
  </si>
  <si>
    <t>孙  圆</t>
  </si>
  <si>
    <t>全文静</t>
  </si>
  <si>
    <t>闫  姣</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</si>
</sst>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2"/>
      <name val="宋体"/>
      <charset val="134"/>
    </font>
    <font>
      <b/>
      <sz val="28"/>
      <name val="宋体"/>
      <charset val="134"/>
    </font>
    <font>
      <b/>
      <sz val="16"/>
      <name val="宋体"/>
      <charset val="134"/>
    </font>
    <font>
      <b/>
      <sz val="14"/>
      <name val="宋体"/>
      <charset val="134"/>
    </font>
    <font>
      <sz val="16"/>
      <name val="宋体"/>
      <charset val="134"/>
    </font>
    <font>
      <sz val="16"/>
      <color theme="1"/>
      <name val="方正仿宋_GB2312"/>
      <charset val="134"/>
    </font>
    <font>
      <b/>
      <sz val="13"/>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12"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2" applyNumberFormat="0" applyFill="0" applyAlignment="0" applyProtection="0">
      <alignment vertical="center"/>
    </xf>
    <xf numFmtId="0" fontId="7" fillId="0" borderId="2" applyNumberFormat="0" applyFill="0" applyAlignment="0" applyProtection="0">
      <alignment vertical="center"/>
    </xf>
    <xf numFmtId="0" fontId="17" fillId="15" borderId="0" applyNumberFormat="0" applyBorder="0" applyAlignment="0" applyProtection="0">
      <alignment vertical="center"/>
    </xf>
    <xf numFmtId="0" fontId="10" fillId="0" borderId="6" applyNumberFormat="0" applyFill="0" applyAlignment="0" applyProtection="0">
      <alignment vertical="center"/>
    </xf>
    <xf numFmtId="0" fontId="17" fillId="17" borderId="0" applyNumberFormat="0" applyBorder="0" applyAlignment="0" applyProtection="0">
      <alignment vertical="center"/>
    </xf>
    <xf numFmtId="0" fontId="12" fillId="4" borderId="5" applyNumberFormat="0" applyAlignment="0" applyProtection="0">
      <alignment vertical="center"/>
    </xf>
    <xf numFmtId="0" fontId="9" fillId="4" borderId="4" applyNumberFormat="0" applyAlignment="0" applyProtection="0">
      <alignment vertical="center"/>
    </xf>
    <xf numFmtId="0" fontId="22" fillId="14" borderId="9" applyNumberFormat="0" applyAlignment="0" applyProtection="0">
      <alignment vertical="center"/>
    </xf>
    <xf numFmtId="0" fontId="15" fillId="19" borderId="0" applyNumberFormat="0" applyBorder="0" applyAlignment="0" applyProtection="0">
      <alignment vertical="center"/>
    </xf>
    <xf numFmtId="0" fontId="17" fillId="11" borderId="0" applyNumberFormat="0" applyBorder="0" applyAlignment="0" applyProtection="0">
      <alignment vertical="center"/>
    </xf>
    <xf numFmtId="0" fontId="14" fillId="0" borderId="7" applyNumberFormat="0" applyFill="0" applyAlignment="0" applyProtection="0">
      <alignment vertical="center"/>
    </xf>
    <xf numFmtId="0" fontId="18" fillId="0" borderId="8" applyNumberFormat="0" applyFill="0" applyAlignment="0" applyProtection="0">
      <alignment vertical="center"/>
    </xf>
    <xf numFmtId="0" fontId="21" fillId="13" borderId="0" applyNumberFormat="0" applyBorder="0" applyAlignment="0" applyProtection="0">
      <alignment vertical="center"/>
    </xf>
    <xf numFmtId="0" fontId="16" fillId="7" borderId="0" applyNumberFormat="0" applyBorder="0" applyAlignment="0" applyProtection="0">
      <alignment vertical="center"/>
    </xf>
    <xf numFmtId="0" fontId="15" fillId="20" borderId="0" applyNumberFormat="0" applyBorder="0" applyAlignment="0" applyProtection="0">
      <alignment vertical="center"/>
    </xf>
    <xf numFmtId="0" fontId="17" fillId="22" borderId="0" applyNumberFormat="0" applyBorder="0" applyAlignment="0" applyProtection="0">
      <alignment vertical="center"/>
    </xf>
    <xf numFmtId="0" fontId="15" fillId="21"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7" fillId="30" borderId="0" applyNumberFormat="0" applyBorder="0" applyAlignment="0" applyProtection="0">
      <alignment vertical="center"/>
    </xf>
    <xf numFmtId="0" fontId="15" fillId="32" borderId="0" applyNumberFormat="0" applyBorder="0" applyAlignment="0" applyProtection="0">
      <alignment vertical="center"/>
    </xf>
    <xf numFmtId="0" fontId="17" fillId="9" borderId="0" applyNumberFormat="0" applyBorder="0" applyAlignment="0" applyProtection="0">
      <alignment vertical="center"/>
    </xf>
    <xf numFmtId="0" fontId="17" fillId="18" borderId="0" applyNumberFormat="0" applyBorder="0" applyAlignment="0" applyProtection="0">
      <alignment vertical="center"/>
    </xf>
    <xf numFmtId="0" fontId="15" fillId="16" borderId="0" applyNumberFormat="0" applyBorder="0" applyAlignment="0" applyProtection="0">
      <alignment vertical="center"/>
    </xf>
    <xf numFmtId="0" fontId="17" fillId="29"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1" fillId="0" borderId="0" xfId="0" applyFont="1" applyFill="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037;&#20316;&#25991;&#20214;\2021&#24180;&#24230;&#20107;&#19994;&#21333;&#20301;&#20844;&#24320;&#25307;&#32856;&#24635;&#25104;&#32489;&#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I3">
            <v>77.1</v>
          </cell>
        </row>
        <row r="4">
          <cell r="I4">
            <v>75.1</v>
          </cell>
        </row>
        <row r="5">
          <cell r="I5">
            <v>71.2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
  <sheetViews>
    <sheetView tabSelected="1" zoomScale="56" zoomScaleNormal="56" workbookViewId="0">
      <selection activeCell="F15" sqref="F15"/>
    </sheetView>
  </sheetViews>
  <sheetFormatPr defaultColWidth="10" defaultRowHeight="14.25"/>
  <cols>
    <col min="1" max="1" width="14.0583333333333" style="2" customWidth="1"/>
    <col min="2" max="2" width="16.5" style="2" customWidth="1"/>
    <col min="3" max="3" width="16.2916666666667" style="2" customWidth="1"/>
    <col min="4" max="4" width="13.1916666666667" style="2" customWidth="1"/>
    <col min="5" max="5" width="15.125" style="2" customWidth="1"/>
    <col min="6" max="6" width="17.625" style="3" customWidth="1"/>
    <col min="7" max="7" width="15.125" style="2" customWidth="1"/>
    <col min="8" max="8" width="17.625" style="2" customWidth="1"/>
    <col min="9" max="9" width="10.6916666666667" style="2" customWidth="1"/>
    <col min="10" max="10" width="16.5166666666667" style="2" customWidth="1"/>
    <col min="11" max="11" width="16.7416666666667" style="2" customWidth="1"/>
    <col min="12" max="16384" width="10" style="1"/>
  </cols>
  <sheetData>
    <row r="1" s="1" customFormat="1" ht="83" customHeight="1" spans="1:11">
      <c r="A1" s="4" t="s">
        <v>0</v>
      </c>
      <c r="B1" s="5"/>
      <c r="C1" s="5"/>
      <c r="D1" s="5"/>
      <c r="E1" s="5"/>
      <c r="F1" s="5"/>
      <c r="G1" s="5"/>
      <c r="H1" s="5"/>
      <c r="I1" s="5"/>
      <c r="J1" s="5"/>
      <c r="K1" s="5"/>
    </row>
    <row r="2" s="1" customFormat="1" ht="36" customHeight="1" spans="1:11">
      <c r="A2" s="6"/>
      <c r="B2" s="5"/>
      <c r="C2" s="5"/>
      <c r="D2" s="5"/>
      <c r="E2" s="5"/>
      <c r="F2" s="5"/>
      <c r="G2" s="5"/>
      <c r="H2" s="5"/>
      <c r="I2" s="5"/>
      <c r="J2" s="5"/>
      <c r="K2" s="5"/>
    </row>
    <row r="3" s="1" customFormat="1" ht="45" customHeight="1" spans="1:11">
      <c r="A3" s="7" t="s">
        <v>1</v>
      </c>
      <c r="B3" s="7" t="s">
        <v>2</v>
      </c>
      <c r="C3" s="7" t="s">
        <v>3</v>
      </c>
      <c r="D3" s="7" t="s">
        <v>4</v>
      </c>
      <c r="E3" s="7" t="s">
        <v>5</v>
      </c>
      <c r="F3" s="7" t="s">
        <v>6</v>
      </c>
      <c r="G3" s="7" t="s">
        <v>7</v>
      </c>
      <c r="H3" s="7" t="s">
        <v>8</v>
      </c>
      <c r="I3" s="7" t="s">
        <v>9</v>
      </c>
      <c r="J3" s="7" t="s">
        <v>10</v>
      </c>
      <c r="K3" s="7" t="s">
        <v>11</v>
      </c>
    </row>
    <row r="4" s="1" customFormat="1" ht="45" customHeight="1" spans="1:14">
      <c r="A4" s="8" t="s">
        <v>12</v>
      </c>
      <c r="B4" s="9" t="s">
        <v>13</v>
      </c>
      <c r="C4" s="10" t="s">
        <v>14</v>
      </c>
      <c r="D4" s="11" t="s">
        <v>15</v>
      </c>
      <c r="E4" s="12">
        <v>69.3</v>
      </c>
      <c r="F4" s="12">
        <f>Sheet1!E4*0.6</f>
        <v>41.58</v>
      </c>
      <c r="G4" s="13">
        <v>77.1</v>
      </c>
      <c r="H4" s="13">
        <f>[1]Sheet1!I3*0.4</f>
        <v>30.84</v>
      </c>
      <c r="I4" s="12">
        <f>Sheet1!F4+Sheet1!H4</f>
        <v>72.42</v>
      </c>
      <c r="J4" s="19">
        <v>1</v>
      </c>
      <c r="K4" s="19" t="s">
        <v>16</v>
      </c>
      <c r="L4"/>
      <c r="M4"/>
      <c r="N4"/>
    </row>
    <row r="5" s="1" customFormat="1" ht="45" customHeight="1" spans="1:14">
      <c r="A5" s="8"/>
      <c r="B5" s="9"/>
      <c r="C5" s="10"/>
      <c r="D5" s="14" t="s">
        <v>17</v>
      </c>
      <c r="E5" s="15">
        <v>67.77</v>
      </c>
      <c r="F5" s="15">
        <f>Sheet1!E5*0.6</f>
        <v>40.662</v>
      </c>
      <c r="G5" s="16">
        <v>75.1</v>
      </c>
      <c r="H5" s="16">
        <f>[1]Sheet1!I4*0.4</f>
        <v>30.04</v>
      </c>
      <c r="I5" s="15">
        <f>Sheet1!F5+Sheet1!H5</f>
        <v>70.702</v>
      </c>
      <c r="J5" s="19">
        <v>2</v>
      </c>
      <c r="K5" s="19" t="s">
        <v>18</v>
      </c>
      <c r="L5"/>
      <c r="M5"/>
      <c r="N5"/>
    </row>
    <row r="6" s="1" customFormat="1" ht="45" customHeight="1" spans="1:14">
      <c r="A6" s="8"/>
      <c r="B6" s="17"/>
      <c r="C6" s="10"/>
      <c r="D6" s="14" t="s">
        <v>19</v>
      </c>
      <c r="E6" s="15">
        <v>62.22</v>
      </c>
      <c r="F6" s="15">
        <f>Sheet1!E6*0.6</f>
        <v>37.332</v>
      </c>
      <c r="G6" s="16">
        <v>71.2</v>
      </c>
      <c r="H6" s="16">
        <f>[1]Sheet1!I5*0.4</f>
        <v>28.48</v>
      </c>
      <c r="I6" s="15">
        <f>Sheet1!F6+Sheet1!H6</f>
        <v>65.812</v>
      </c>
      <c r="J6" s="19">
        <v>3</v>
      </c>
      <c r="K6" s="19" t="s">
        <v>18</v>
      </c>
      <c r="L6"/>
      <c r="M6"/>
      <c r="N6"/>
    </row>
    <row r="7" s="1" customFormat="1" ht="45" customHeight="1" spans="1:14">
      <c r="A7" s="8"/>
      <c r="B7" s="9" t="s">
        <v>13</v>
      </c>
      <c r="C7" s="10" t="s">
        <v>20</v>
      </c>
      <c r="D7" s="11" t="s">
        <v>21</v>
      </c>
      <c r="E7" s="12">
        <v>73.64</v>
      </c>
      <c r="F7" s="12">
        <f>Sheet1!E7*0.6</f>
        <v>44.184</v>
      </c>
      <c r="G7" s="13">
        <v>78</v>
      </c>
      <c r="H7" s="13">
        <f>Sheet1!G7*0.4</f>
        <v>31.2</v>
      </c>
      <c r="I7" s="12">
        <f>Sheet1!F7+H7</f>
        <v>75.384</v>
      </c>
      <c r="J7" s="19">
        <v>1</v>
      </c>
      <c r="K7" s="19" t="s">
        <v>16</v>
      </c>
      <c r="L7"/>
      <c r="M7"/>
      <c r="N7"/>
    </row>
    <row r="8" s="1" customFormat="1" ht="45" customHeight="1" spans="1:14">
      <c r="A8" s="8"/>
      <c r="B8" s="9"/>
      <c r="C8" s="10"/>
      <c r="D8" s="14" t="s">
        <v>22</v>
      </c>
      <c r="E8" s="15">
        <v>70.62</v>
      </c>
      <c r="F8" s="15">
        <f>Sheet1!E8*0.6</f>
        <v>42.372</v>
      </c>
      <c r="G8" s="16">
        <v>76.3</v>
      </c>
      <c r="H8" s="16">
        <f>Sheet1!G8*0.4</f>
        <v>30.52</v>
      </c>
      <c r="I8" s="15">
        <f>Sheet1!F8+H8</f>
        <v>72.892</v>
      </c>
      <c r="J8" s="19">
        <v>2</v>
      </c>
      <c r="K8" s="19" t="s">
        <v>18</v>
      </c>
      <c r="L8"/>
      <c r="M8"/>
      <c r="N8"/>
    </row>
    <row r="9" s="1" customFormat="1" ht="45" customHeight="1" spans="1:14">
      <c r="A9" s="8"/>
      <c r="B9" s="17"/>
      <c r="C9" s="10"/>
      <c r="D9" s="14" t="s">
        <v>23</v>
      </c>
      <c r="E9" s="15">
        <v>71.05</v>
      </c>
      <c r="F9" s="15">
        <f>Sheet1!E9*0.6</f>
        <v>42.63</v>
      </c>
      <c r="G9" s="16">
        <v>74.4</v>
      </c>
      <c r="H9" s="16">
        <f>Sheet1!G9*0.4</f>
        <v>29.76</v>
      </c>
      <c r="I9" s="15">
        <f>Sheet1!F9+H9</f>
        <v>72.39</v>
      </c>
      <c r="J9" s="19">
        <v>3</v>
      </c>
      <c r="K9" s="19" t="s">
        <v>18</v>
      </c>
      <c r="L9"/>
      <c r="M9"/>
      <c r="N9"/>
    </row>
    <row r="10" ht="45" customHeight="1" spans="1:11">
      <c r="A10" s="8"/>
      <c r="B10" s="8" t="s">
        <v>13</v>
      </c>
      <c r="C10" s="10" t="s">
        <v>24</v>
      </c>
      <c r="D10" s="11" t="s">
        <v>25</v>
      </c>
      <c r="E10" s="12">
        <v>78.6</v>
      </c>
      <c r="F10" s="12">
        <f t="shared" ref="F10:F24" si="0">E10*0.6</f>
        <v>47.16</v>
      </c>
      <c r="G10" s="13">
        <v>77.1</v>
      </c>
      <c r="H10" s="13">
        <f t="shared" ref="H10:H24" si="1">G10*0.4</f>
        <v>30.84</v>
      </c>
      <c r="I10" s="12">
        <f t="shared" ref="I10:I24" si="2">F10+H10</f>
        <v>78</v>
      </c>
      <c r="J10" s="19">
        <v>1</v>
      </c>
      <c r="K10" s="19" t="s">
        <v>16</v>
      </c>
    </row>
    <row r="11" ht="45" customHeight="1" spans="1:11">
      <c r="A11" s="8"/>
      <c r="B11" s="8"/>
      <c r="C11" s="10"/>
      <c r="D11" s="11" t="s">
        <v>26</v>
      </c>
      <c r="E11" s="12">
        <v>76.28</v>
      </c>
      <c r="F11" s="12">
        <f t="shared" si="0"/>
        <v>45.768</v>
      </c>
      <c r="G11" s="13">
        <v>78.6</v>
      </c>
      <c r="H11" s="13">
        <f t="shared" si="1"/>
        <v>31.44</v>
      </c>
      <c r="I11" s="12">
        <f t="shared" si="2"/>
        <v>77.208</v>
      </c>
      <c r="J11" s="19">
        <v>2</v>
      </c>
      <c r="K11" s="19" t="s">
        <v>16</v>
      </c>
    </row>
    <row r="12" ht="45" customHeight="1" spans="1:11">
      <c r="A12" s="8"/>
      <c r="B12" s="8"/>
      <c r="C12" s="10"/>
      <c r="D12" s="14" t="s">
        <v>27</v>
      </c>
      <c r="E12" s="15">
        <v>76.26</v>
      </c>
      <c r="F12" s="15">
        <f t="shared" si="0"/>
        <v>45.756</v>
      </c>
      <c r="G12" s="16">
        <v>78.3</v>
      </c>
      <c r="H12" s="16">
        <f t="shared" si="1"/>
        <v>31.32</v>
      </c>
      <c r="I12" s="15">
        <f t="shared" si="2"/>
        <v>77.076</v>
      </c>
      <c r="J12" s="19">
        <v>3</v>
      </c>
      <c r="K12" s="19" t="s">
        <v>18</v>
      </c>
    </row>
    <row r="13" ht="45" customHeight="1" spans="1:11">
      <c r="A13" s="8"/>
      <c r="B13" s="8"/>
      <c r="C13" s="10"/>
      <c r="D13" s="14" t="s">
        <v>28</v>
      </c>
      <c r="E13" s="15">
        <v>74.21</v>
      </c>
      <c r="F13" s="15">
        <f t="shared" si="0"/>
        <v>44.526</v>
      </c>
      <c r="G13" s="16">
        <v>79.2</v>
      </c>
      <c r="H13" s="16">
        <f t="shared" si="1"/>
        <v>31.68</v>
      </c>
      <c r="I13" s="15">
        <f t="shared" si="2"/>
        <v>76.206</v>
      </c>
      <c r="J13" s="19">
        <v>4</v>
      </c>
      <c r="K13" s="19" t="s">
        <v>18</v>
      </c>
    </row>
    <row r="14" ht="45" customHeight="1" spans="1:11">
      <c r="A14" s="8"/>
      <c r="B14" s="8"/>
      <c r="C14" s="10"/>
      <c r="D14" s="14" t="s">
        <v>29</v>
      </c>
      <c r="E14" s="15">
        <v>74.03</v>
      </c>
      <c r="F14" s="15">
        <f t="shared" si="0"/>
        <v>44.418</v>
      </c>
      <c r="G14" s="16">
        <v>71.8</v>
      </c>
      <c r="H14" s="16">
        <f t="shared" si="1"/>
        <v>28.72</v>
      </c>
      <c r="I14" s="15">
        <f t="shared" si="2"/>
        <v>73.138</v>
      </c>
      <c r="J14" s="19">
        <v>5</v>
      </c>
      <c r="K14" s="19" t="s">
        <v>18</v>
      </c>
    </row>
    <row r="15" ht="45" customHeight="1" spans="1:11">
      <c r="A15" s="8"/>
      <c r="B15" s="8"/>
      <c r="C15" s="10"/>
      <c r="D15" s="14" t="s">
        <v>30</v>
      </c>
      <c r="E15" s="15">
        <v>72.46</v>
      </c>
      <c r="F15" s="15">
        <f t="shared" si="0"/>
        <v>43.476</v>
      </c>
      <c r="G15" s="16">
        <v>72.8</v>
      </c>
      <c r="H15" s="16">
        <f t="shared" si="1"/>
        <v>29.12</v>
      </c>
      <c r="I15" s="15">
        <f t="shared" si="2"/>
        <v>72.596</v>
      </c>
      <c r="J15" s="19">
        <v>6</v>
      </c>
      <c r="K15" s="19" t="s">
        <v>18</v>
      </c>
    </row>
    <row r="16" ht="45" customHeight="1" spans="1:11">
      <c r="A16" s="8"/>
      <c r="B16" s="9" t="s">
        <v>13</v>
      </c>
      <c r="C16" s="10" t="s">
        <v>31</v>
      </c>
      <c r="D16" s="11" t="s">
        <v>32</v>
      </c>
      <c r="E16" s="12">
        <v>66.96</v>
      </c>
      <c r="F16" s="12">
        <f t="shared" si="0"/>
        <v>40.176</v>
      </c>
      <c r="G16" s="13">
        <v>75.9</v>
      </c>
      <c r="H16" s="13">
        <f t="shared" si="1"/>
        <v>30.36</v>
      </c>
      <c r="I16" s="12">
        <f t="shared" si="2"/>
        <v>70.536</v>
      </c>
      <c r="J16" s="13">
        <v>1</v>
      </c>
      <c r="K16" s="19" t="s">
        <v>16</v>
      </c>
    </row>
    <row r="17" ht="45" customHeight="1" spans="1:11">
      <c r="A17" s="8"/>
      <c r="B17" s="9"/>
      <c r="C17" s="10"/>
      <c r="D17" s="14" t="s">
        <v>33</v>
      </c>
      <c r="E17" s="15">
        <v>64.71</v>
      </c>
      <c r="F17" s="15">
        <f t="shared" si="0"/>
        <v>38.826</v>
      </c>
      <c r="G17" s="16">
        <v>74.4</v>
      </c>
      <c r="H17" s="16">
        <f t="shared" si="1"/>
        <v>29.76</v>
      </c>
      <c r="I17" s="15">
        <f t="shared" si="2"/>
        <v>68.586</v>
      </c>
      <c r="J17" s="16">
        <v>2</v>
      </c>
      <c r="K17" s="19" t="s">
        <v>18</v>
      </c>
    </row>
    <row r="18" ht="45" customHeight="1" spans="1:11">
      <c r="A18" s="8"/>
      <c r="B18" s="17"/>
      <c r="C18" s="10"/>
      <c r="D18" s="14" t="s">
        <v>34</v>
      </c>
      <c r="E18" s="15">
        <v>64.71</v>
      </c>
      <c r="F18" s="15">
        <f t="shared" si="0"/>
        <v>38.826</v>
      </c>
      <c r="G18" s="16">
        <v>73.8</v>
      </c>
      <c r="H18" s="16">
        <f t="shared" si="1"/>
        <v>29.52</v>
      </c>
      <c r="I18" s="15">
        <f t="shared" si="2"/>
        <v>68.346</v>
      </c>
      <c r="J18" s="16">
        <v>3</v>
      </c>
      <c r="K18" s="19" t="s">
        <v>18</v>
      </c>
    </row>
    <row r="19" ht="45" customHeight="1" spans="1:11">
      <c r="A19" s="8"/>
      <c r="B19" s="9" t="s">
        <v>13</v>
      </c>
      <c r="C19" s="10" t="s">
        <v>35</v>
      </c>
      <c r="D19" s="11" t="s">
        <v>36</v>
      </c>
      <c r="E19" s="12">
        <v>75</v>
      </c>
      <c r="F19" s="12">
        <f t="shared" si="0"/>
        <v>45</v>
      </c>
      <c r="G19" s="13">
        <v>81.4</v>
      </c>
      <c r="H19" s="13">
        <f t="shared" si="1"/>
        <v>32.56</v>
      </c>
      <c r="I19" s="12">
        <f t="shared" si="2"/>
        <v>77.56</v>
      </c>
      <c r="J19" s="13">
        <v>1</v>
      </c>
      <c r="K19" s="19" t="s">
        <v>16</v>
      </c>
    </row>
    <row r="20" ht="45" customHeight="1" spans="1:11">
      <c r="A20" s="8"/>
      <c r="B20" s="9"/>
      <c r="C20" s="10"/>
      <c r="D20" s="14" t="s">
        <v>37</v>
      </c>
      <c r="E20" s="15">
        <v>71.13</v>
      </c>
      <c r="F20" s="15">
        <f t="shared" si="0"/>
        <v>42.678</v>
      </c>
      <c r="G20" s="16">
        <v>70.2</v>
      </c>
      <c r="H20" s="16">
        <f t="shared" si="1"/>
        <v>28.08</v>
      </c>
      <c r="I20" s="15">
        <f t="shared" si="2"/>
        <v>70.758</v>
      </c>
      <c r="J20" s="16">
        <v>2</v>
      </c>
      <c r="K20" s="19" t="s">
        <v>18</v>
      </c>
    </row>
    <row r="21" ht="45" customHeight="1" spans="1:11">
      <c r="A21" s="8"/>
      <c r="B21" s="17"/>
      <c r="C21" s="10"/>
      <c r="D21" s="14" t="s">
        <v>38</v>
      </c>
      <c r="E21" s="15">
        <v>69.01</v>
      </c>
      <c r="F21" s="15">
        <f t="shared" si="0"/>
        <v>41.406</v>
      </c>
      <c r="G21" s="16">
        <v>69.4</v>
      </c>
      <c r="H21" s="16">
        <f t="shared" si="1"/>
        <v>27.76</v>
      </c>
      <c r="I21" s="15">
        <f t="shared" si="2"/>
        <v>69.166</v>
      </c>
      <c r="J21" s="16">
        <v>3</v>
      </c>
      <c r="K21" s="19" t="s">
        <v>18</v>
      </c>
    </row>
    <row r="22" ht="45" customHeight="1" spans="1:11">
      <c r="A22" s="8"/>
      <c r="B22" s="9" t="s">
        <v>13</v>
      </c>
      <c r="C22" s="10" t="s">
        <v>39</v>
      </c>
      <c r="D22" s="11" t="s">
        <v>40</v>
      </c>
      <c r="E22" s="12">
        <v>67.55</v>
      </c>
      <c r="F22" s="12">
        <f t="shared" si="0"/>
        <v>40.53</v>
      </c>
      <c r="G22" s="13">
        <v>73.5</v>
      </c>
      <c r="H22" s="13">
        <f t="shared" si="1"/>
        <v>29.4</v>
      </c>
      <c r="I22" s="12">
        <f t="shared" si="2"/>
        <v>69.93</v>
      </c>
      <c r="J22" s="13">
        <v>1</v>
      </c>
      <c r="K22" s="19" t="s">
        <v>16</v>
      </c>
    </row>
    <row r="23" ht="45" customHeight="1" spans="1:11">
      <c r="A23" s="8"/>
      <c r="B23" s="9"/>
      <c r="C23" s="10"/>
      <c r="D23" s="14" t="s">
        <v>41</v>
      </c>
      <c r="E23" s="15">
        <v>64.24</v>
      </c>
      <c r="F23" s="15">
        <f t="shared" si="0"/>
        <v>38.544</v>
      </c>
      <c r="G23" s="16">
        <v>75.2</v>
      </c>
      <c r="H23" s="16">
        <f t="shared" si="1"/>
        <v>30.08</v>
      </c>
      <c r="I23" s="15">
        <f t="shared" si="2"/>
        <v>68.624</v>
      </c>
      <c r="J23" s="16">
        <v>2</v>
      </c>
      <c r="K23" s="19" t="s">
        <v>18</v>
      </c>
    </row>
    <row r="24" ht="45" customHeight="1" spans="1:11">
      <c r="A24" s="8"/>
      <c r="B24" s="17"/>
      <c r="C24" s="10"/>
      <c r="D24" s="14" t="s">
        <v>42</v>
      </c>
      <c r="E24" s="15">
        <v>59.17</v>
      </c>
      <c r="F24" s="15">
        <f t="shared" si="0"/>
        <v>35.502</v>
      </c>
      <c r="G24" s="16">
        <v>72</v>
      </c>
      <c r="H24" s="16">
        <f t="shared" si="1"/>
        <v>28.8</v>
      </c>
      <c r="I24" s="15">
        <f t="shared" si="2"/>
        <v>64.302</v>
      </c>
      <c r="J24" s="16">
        <v>3</v>
      </c>
      <c r="K24" s="19" t="s">
        <v>18</v>
      </c>
    </row>
    <row r="25" spans="1:1">
      <c r="A25" s="18"/>
    </row>
    <row r="26" spans="1:1">
      <c r="A26" s="18"/>
    </row>
    <row r="27" spans="1:2">
      <c r="A27" s="18"/>
      <c r="B27" s="1"/>
    </row>
  </sheetData>
  <sortState ref="A3:L8">
    <sortCondition ref="I3" descending="1"/>
  </sortState>
  <mergeCells count="15">
    <mergeCell ref="A1:K1"/>
    <mergeCell ref="A4:A24"/>
    <mergeCell ref="B4:B6"/>
    <mergeCell ref="B7:B9"/>
    <mergeCell ref="B10:B15"/>
    <mergeCell ref="B16:B18"/>
    <mergeCell ref="B19:B21"/>
    <mergeCell ref="B22:B24"/>
    <mergeCell ref="B25:B27"/>
    <mergeCell ref="C4:C6"/>
    <mergeCell ref="C7:C9"/>
    <mergeCell ref="C10:C15"/>
    <mergeCell ref="C16:C18"/>
    <mergeCell ref="C19:C21"/>
    <mergeCell ref="C22:C24"/>
  </mergeCells>
  <pageMargins left="0.75" right="0.75" top="1" bottom="1" header="0.5" footer="0.5"/>
  <pageSetup paperSize="9" scale="51"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Zhai.</cp:lastModifiedBy>
  <dcterms:created xsi:type="dcterms:W3CDTF">2021-12-18T09:20:00Z</dcterms:created>
  <dcterms:modified xsi:type="dcterms:W3CDTF">2022-01-11T02:49:50Z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89E931BE7FF94F48A392E12B3CE7DD0F</vt:lpwstr>
  </property>
  <property fmtid="{D5CDD505-2E9C-101B-9397-08002B2CF9AE}" pid="3" name="KSOProductBuildVer">
    <vt:lpwstr>2052-11.1.0.9021</vt:lpwstr>
  </property>
</Properties>
</file>