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效能服务中心（网上）原底" sheetId="1" r:id="rId1"/>
  </sheets>
  <definedNames>
    <definedName name="_xlnm._FilterDatabase" localSheetId="0" hidden="1">'效能服务中心（网上）原底'!$A$3:$C$150</definedName>
  </definedNames>
  <calcPr calcId="144525"/>
</workbook>
</file>

<file path=xl/sharedStrings.xml><?xml version="1.0" encoding="utf-8"?>
<sst xmlns="http://schemas.openxmlformats.org/spreadsheetml/2006/main" count="59" uniqueCount="6">
  <si>
    <t>附件：</t>
  </si>
  <si>
    <t>2021年卧龙区委区政府效能服务中心公开招聘工作人员
笔试成绩</t>
  </si>
  <si>
    <t>准考证号</t>
  </si>
  <si>
    <t>笔试成绩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</si>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</sst>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50"/>
  <sheetViews>
    <sheetView tabSelected="1" workbookViewId="0">
      <selection activeCell="A3" sqref="A3"/>
    </sheetView>
  </sheetViews>
  <sheetFormatPr defaultColWidth="9" defaultRowHeight="13.5" outlineLevelCol="2"/>
  <cols>
    <col min="1" max="1" width="25.625" style="1" customWidth="1"/>
    <col min="2" max="3" width="25.625" style="2" customWidth="1"/>
  </cols>
  <sheetData>
    <row r="1" ht="27" customHeight="1" spans="1:1">
      <c r="A1" s="3" t="s">
        <v>0</v>
      </c>
    </row>
    <row r="2" ht="54" customHeight="1" spans="1:3">
      <c r="A2" s="4" t="s">
        <v>1</v>
      </c>
      <c r="B2" s="4"/>
      <c r="C2" s="4"/>
    </row>
    <row r="3" ht="37" customHeight="1" spans="1:3">
      <c r="A3" s="5" t="s">
        <v>2</v>
      </c>
      <c r="B3" s="5" t="s">
        <v>3</v>
      </c>
      <c r="C3" s="5" t="s">
        <v>4</v>
      </c>
    </row>
    <row r="4" ht="20" customHeight="1" spans="1:3">
      <c r="A4" s="6" t="str">
        <f>"202110010226"</f>
        <v>202110010226</v>
      </c>
      <c r="B4" s="6">
        <v>82.19</v>
      </c>
      <c r="C4" s="6"/>
    </row>
    <row r="5" ht="20" customHeight="1" spans="1:3">
      <c r="A5" s="6" t="str">
        <f>"202110010326"</f>
        <v>202110010326</v>
      </c>
      <c r="B5" s="6">
        <v>80.35</v>
      </c>
      <c r="C5" s="6"/>
    </row>
    <row r="6" ht="20" customHeight="1" spans="1:3">
      <c r="A6" s="6" t="str">
        <f>"202110010516"</f>
        <v>202110010516</v>
      </c>
      <c r="B6" s="6">
        <v>79.28</v>
      </c>
      <c r="C6" s="6"/>
    </row>
    <row r="7" ht="20" customHeight="1" spans="1:3">
      <c r="A7" s="6" t="str">
        <f>"202110010105"</f>
        <v>202110010105</v>
      </c>
      <c r="B7" s="6">
        <v>78.19</v>
      </c>
      <c r="C7" s="6"/>
    </row>
    <row r="8" ht="20" customHeight="1" spans="1:3">
      <c r="A8" s="6" t="str">
        <f>"202110010118"</f>
        <v>202110010118</v>
      </c>
      <c r="B8" s="6">
        <v>78.18</v>
      </c>
      <c r="C8" s="6"/>
    </row>
    <row r="9" ht="20" customHeight="1" spans="1:3">
      <c r="A9" s="6" t="str">
        <f>"202110010408"</f>
        <v>202110010408</v>
      </c>
      <c r="B9" s="6">
        <v>77</v>
      </c>
      <c r="C9" s="6"/>
    </row>
    <row r="10" ht="20" customHeight="1" spans="1:3">
      <c r="A10" s="6" t="str">
        <f>"202110010324"</f>
        <v>202110010324</v>
      </c>
      <c r="B10" s="6">
        <v>76.81</v>
      </c>
      <c r="C10" s="6"/>
    </row>
    <row r="11" ht="20" customHeight="1" spans="1:3">
      <c r="A11" s="6" t="str">
        <f>"202110010203"</f>
        <v>202110010203</v>
      </c>
      <c r="B11" s="6">
        <v>76.63</v>
      </c>
      <c r="C11" s="6"/>
    </row>
    <row r="12" ht="20" customHeight="1" spans="1:3">
      <c r="A12" s="6" t="str">
        <f>"202110010207"</f>
        <v>202110010207</v>
      </c>
      <c r="B12" s="6">
        <v>76.62</v>
      </c>
      <c r="C12" s="6"/>
    </row>
    <row r="13" ht="20" customHeight="1" spans="1:3">
      <c r="A13" s="6" t="str">
        <f>"202110010101"</f>
        <v>202110010101</v>
      </c>
      <c r="B13" s="6">
        <v>75.99</v>
      </c>
      <c r="C13" s="6"/>
    </row>
    <row r="14" ht="20" customHeight="1" spans="1:3">
      <c r="A14" s="6" t="str">
        <f>"202110010402"</f>
        <v>202110010402</v>
      </c>
      <c r="B14" s="6">
        <v>75.27</v>
      </c>
      <c r="C14" s="6"/>
    </row>
    <row r="15" ht="20" customHeight="1" spans="1:3">
      <c r="A15" s="6" t="str">
        <f>"202110010313"</f>
        <v>202110010313</v>
      </c>
      <c r="B15" s="6">
        <v>74.9</v>
      </c>
      <c r="C15" s="6"/>
    </row>
    <row r="16" ht="20" customHeight="1" spans="1:3">
      <c r="A16" s="6" t="str">
        <f>"202110010422"</f>
        <v>202110010422</v>
      </c>
      <c r="B16" s="6">
        <v>74.62</v>
      </c>
      <c r="C16" s="6"/>
    </row>
    <row r="17" ht="20" customHeight="1" spans="1:3">
      <c r="A17" s="6" t="str">
        <f>"202110010506"</f>
        <v>202110010506</v>
      </c>
      <c r="B17" s="6">
        <v>74.53</v>
      </c>
      <c r="C17" s="6"/>
    </row>
    <row r="18" ht="20" customHeight="1" spans="1:3">
      <c r="A18" s="6" t="str">
        <f>"202110010209"</f>
        <v>202110010209</v>
      </c>
      <c r="B18" s="6">
        <v>74.26</v>
      </c>
      <c r="C18" s="6"/>
    </row>
    <row r="19" ht="20" customHeight="1" spans="1:3">
      <c r="A19" s="6" t="str">
        <f>"202110010515"</f>
        <v>202110010515</v>
      </c>
      <c r="B19" s="6">
        <v>73.63</v>
      </c>
      <c r="C19" s="6"/>
    </row>
    <row r="20" ht="20" customHeight="1" spans="1:3">
      <c r="A20" s="6" t="str">
        <f>"202110010327"</f>
        <v>202110010327</v>
      </c>
      <c r="B20" s="6">
        <v>73.45</v>
      </c>
      <c r="C20" s="6"/>
    </row>
    <row r="21" ht="20" customHeight="1" spans="1:3">
      <c r="A21" s="6" t="str">
        <f>"202110010525"</f>
        <v>202110010525</v>
      </c>
      <c r="B21" s="6">
        <v>73.44</v>
      </c>
      <c r="C21" s="6"/>
    </row>
    <row r="22" ht="20" customHeight="1" spans="1:3">
      <c r="A22" s="6" t="str">
        <f>"202110010223"</f>
        <v>202110010223</v>
      </c>
      <c r="B22" s="6">
        <v>73.26</v>
      </c>
      <c r="C22" s="6"/>
    </row>
    <row r="23" ht="20" customHeight="1" spans="1:3">
      <c r="A23" s="6" t="str">
        <f>"202110010211"</f>
        <v>202110010211</v>
      </c>
      <c r="B23" s="6">
        <v>73</v>
      </c>
      <c r="C23" s="6"/>
    </row>
    <row r="24" ht="20" customHeight="1" spans="1:3">
      <c r="A24" s="6" t="str">
        <f>"202110010210"</f>
        <v>202110010210</v>
      </c>
      <c r="B24" s="6">
        <v>72.99</v>
      </c>
      <c r="C24" s="6"/>
    </row>
    <row r="25" ht="20" customHeight="1" spans="1:3">
      <c r="A25" s="6" t="str">
        <f>"202110010418"</f>
        <v>202110010418</v>
      </c>
      <c r="B25" s="6">
        <v>72.35</v>
      </c>
      <c r="C25" s="6"/>
    </row>
    <row r="26" ht="20" customHeight="1" spans="1:3">
      <c r="A26" s="6" t="str">
        <f>"202110010409"</f>
        <v>202110010409</v>
      </c>
      <c r="B26" s="6">
        <v>72.27</v>
      </c>
      <c r="C26" s="6"/>
    </row>
    <row r="27" ht="20" customHeight="1" spans="1:3">
      <c r="A27" s="6" t="str">
        <f>"202110010519"</f>
        <v>202110010519</v>
      </c>
      <c r="B27" s="6">
        <v>72</v>
      </c>
      <c r="C27" s="6"/>
    </row>
    <row r="28" ht="20" customHeight="1" spans="1:3">
      <c r="A28" s="6" t="str">
        <f>"202110010208"</f>
        <v>202110010208</v>
      </c>
      <c r="B28" s="6">
        <v>71.9</v>
      </c>
      <c r="C28" s="6"/>
    </row>
    <row r="29" ht="20" customHeight="1" spans="1:3">
      <c r="A29" s="6" t="str">
        <f>"202110010404"</f>
        <v>202110010404</v>
      </c>
      <c r="B29" s="6">
        <v>71.89</v>
      </c>
      <c r="C29" s="6"/>
    </row>
    <row r="30" ht="20" customHeight="1" spans="1:3">
      <c r="A30" s="6" t="str">
        <f>"202110010316"</f>
        <v>202110010316</v>
      </c>
      <c r="B30" s="6">
        <v>71.55</v>
      </c>
      <c r="C30" s="6"/>
    </row>
    <row r="31" ht="20" customHeight="1" spans="1:3">
      <c r="A31" s="6" t="str">
        <f>"202110010128"</f>
        <v>202110010128</v>
      </c>
      <c r="B31" s="6">
        <v>71.53</v>
      </c>
      <c r="C31" s="6"/>
    </row>
    <row r="32" ht="20" customHeight="1" spans="1:3">
      <c r="A32" s="6" t="str">
        <f>"202110010513"</f>
        <v>202110010513</v>
      </c>
      <c r="B32" s="6">
        <v>71.45</v>
      </c>
      <c r="C32" s="6"/>
    </row>
    <row r="33" ht="20" customHeight="1" spans="1:3">
      <c r="A33" s="6" t="str">
        <f>"202110010111"</f>
        <v>202110010111</v>
      </c>
      <c r="B33" s="6">
        <v>71.27</v>
      </c>
      <c r="C33" s="6"/>
    </row>
    <row r="34" ht="20" customHeight="1" spans="1:3">
      <c r="A34" s="6" t="str">
        <f>"202110010430"</f>
        <v>202110010430</v>
      </c>
      <c r="B34" s="6">
        <v>71.17</v>
      </c>
      <c r="C34" s="6"/>
    </row>
    <row r="35" ht="20" customHeight="1" spans="1:3">
      <c r="A35" s="6" t="str">
        <f>"202110010129"</f>
        <v>202110010129</v>
      </c>
      <c r="B35" s="6">
        <v>70.91</v>
      </c>
      <c r="C35" s="6"/>
    </row>
    <row r="36" ht="20" customHeight="1" spans="1:3">
      <c r="A36" s="6" t="str">
        <f>"202110010212"</f>
        <v>202110010212</v>
      </c>
      <c r="B36" s="6">
        <v>70.82</v>
      </c>
      <c r="C36" s="6"/>
    </row>
    <row r="37" ht="20" customHeight="1" spans="1:3">
      <c r="A37" s="6" t="str">
        <f>"202110010304"</f>
        <v>202110010304</v>
      </c>
      <c r="B37" s="6">
        <v>70.81</v>
      </c>
      <c r="C37" s="6"/>
    </row>
    <row r="38" ht="20" customHeight="1" spans="1:3">
      <c r="A38" s="6" t="str">
        <f>"202110010311"</f>
        <v>202110010311</v>
      </c>
      <c r="B38" s="6">
        <v>70.74</v>
      </c>
      <c r="C38" s="6"/>
    </row>
    <row r="39" ht="20" customHeight="1" spans="1:3">
      <c r="A39" s="6" t="str">
        <f>"202110010312"</f>
        <v>202110010312</v>
      </c>
      <c r="B39" s="6">
        <v>70.72</v>
      </c>
      <c r="C39" s="6"/>
    </row>
    <row r="40" ht="20" customHeight="1" spans="1:3">
      <c r="A40" s="6" t="str">
        <f>"202110010205"</f>
        <v>202110010205</v>
      </c>
      <c r="B40" s="6">
        <v>70.55</v>
      </c>
      <c r="C40" s="6"/>
    </row>
    <row r="41" ht="20" customHeight="1" spans="1:3">
      <c r="A41" s="6" t="str">
        <f>"202110010419"</f>
        <v>202110010419</v>
      </c>
      <c r="B41" s="6">
        <v>70.45</v>
      </c>
      <c r="C41" s="6"/>
    </row>
    <row r="42" ht="20" customHeight="1" spans="1:3">
      <c r="A42" s="6" t="str">
        <f>"202110010319"</f>
        <v>202110010319</v>
      </c>
      <c r="B42" s="6">
        <v>70.35</v>
      </c>
      <c r="C42" s="6"/>
    </row>
    <row r="43" ht="20" customHeight="1" spans="1:3">
      <c r="A43" s="6" t="str">
        <f>"202110010314"</f>
        <v>202110010314</v>
      </c>
      <c r="B43" s="6">
        <v>69.72</v>
      </c>
      <c r="C43" s="6"/>
    </row>
    <row r="44" ht="20" customHeight="1" spans="1:3">
      <c r="A44" s="6" t="str">
        <f>"202110010523"</f>
        <v>202110010523</v>
      </c>
      <c r="B44" s="6">
        <v>69.64</v>
      </c>
      <c r="C44" s="6"/>
    </row>
    <row r="45" ht="20" customHeight="1" spans="1:3">
      <c r="A45" s="6" t="str">
        <f>"202110010403"</f>
        <v>202110010403</v>
      </c>
      <c r="B45" s="6">
        <v>69.53</v>
      </c>
      <c r="C45" s="6"/>
    </row>
    <row r="46" ht="20" customHeight="1" spans="1:3">
      <c r="A46" s="6" t="str">
        <f>"202110010309"</f>
        <v>202110010309</v>
      </c>
      <c r="B46" s="6">
        <v>69.45</v>
      </c>
      <c r="C46" s="6"/>
    </row>
    <row r="47" ht="20" customHeight="1" spans="1:3">
      <c r="A47" s="6" t="str">
        <f>"202110010325"</f>
        <v>202110010325</v>
      </c>
      <c r="B47" s="6">
        <v>69.44</v>
      </c>
      <c r="C47" s="6"/>
    </row>
    <row r="48" ht="20" customHeight="1" spans="1:3">
      <c r="A48" s="6" t="str">
        <f>"202110010306"</f>
        <v>202110010306</v>
      </c>
      <c r="B48" s="6">
        <v>69.18</v>
      </c>
      <c r="C48" s="6"/>
    </row>
    <row r="49" ht="20" customHeight="1" spans="1:3">
      <c r="A49" s="6" t="str">
        <f>"202110010229"</f>
        <v>202110010229</v>
      </c>
      <c r="B49" s="6">
        <v>68.63</v>
      </c>
      <c r="C49" s="6"/>
    </row>
    <row r="50" ht="20" customHeight="1" spans="1:3">
      <c r="A50" s="6" t="str">
        <f>"202110010302"</f>
        <v>202110010302</v>
      </c>
      <c r="B50" s="6">
        <v>68.46</v>
      </c>
      <c r="C50" s="6"/>
    </row>
    <row r="51" ht="20" customHeight="1" spans="1:3">
      <c r="A51" s="6" t="str">
        <f>"202110010504"</f>
        <v>202110010504</v>
      </c>
      <c r="B51" s="6">
        <v>68.45</v>
      </c>
      <c r="C51" s="6"/>
    </row>
    <row r="52" ht="20" customHeight="1" spans="1:3">
      <c r="A52" s="6" t="str">
        <f>"202110010102"</f>
        <v>202110010102</v>
      </c>
      <c r="B52" s="6">
        <v>68.37</v>
      </c>
      <c r="C52" s="6"/>
    </row>
    <row r="53" ht="20" customHeight="1" spans="1:3">
      <c r="A53" s="6" t="str">
        <f>"202110010524"</f>
        <v>202110010524</v>
      </c>
      <c r="B53" s="6">
        <v>68.27</v>
      </c>
      <c r="C53" s="6"/>
    </row>
    <row r="54" ht="20" customHeight="1" spans="1:3">
      <c r="A54" s="6" t="str">
        <f>"202110010411"</f>
        <v>202110010411</v>
      </c>
      <c r="B54" s="6">
        <v>67.99</v>
      </c>
      <c r="C54" s="6"/>
    </row>
    <row r="55" ht="20" customHeight="1" spans="1:3">
      <c r="A55" s="6" t="str">
        <f>"202110010107"</f>
        <v>202110010107</v>
      </c>
      <c r="B55" s="6">
        <v>67.89</v>
      </c>
      <c r="C55" s="6"/>
    </row>
    <row r="56" ht="20" customHeight="1" spans="1:3">
      <c r="A56" s="6" t="str">
        <f>"202110010303"</f>
        <v>202110010303</v>
      </c>
      <c r="B56" s="6">
        <v>67.73</v>
      </c>
      <c r="C56" s="6"/>
    </row>
    <row r="57" ht="20" customHeight="1" spans="1:3">
      <c r="A57" s="6" t="str">
        <f>"202110010216"</f>
        <v>202110010216</v>
      </c>
      <c r="B57" s="6">
        <v>67.53</v>
      </c>
      <c r="C57" s="6"/>
    </row>
    <row r="58" ht="20" customHeight="1" spans="1:3">
      <c r="A58" s="6" t="str">
        <f>"202110010220"</f>
        <v>202110010220</v>
      </c>
      <c r="B58" s="6">
        <v>67.37</v>
      </c>
      <c r="C58" s="6"/>
    </row>
    <row r="59" ht="20" customHeight="1" spans="1:3">
      <c r="A59" s="6" t="str">
        <f>"202110010112"</f>
        <v>202110010112</v>
      </c>
      <c r="B59" s="6">
        <v>67.36</v>
      </c>
      <c r="C59" s="6"/>
    </row>
    <row r="60" ht="20" customHeight="1" spans="1:3">
      <c r="A60" s="6" t="str">
        <f>"202110010401"</f>
        <v>202110010401</v>
      </c>
      <c r="B60" s="6">
        <v>67.08</v>
      </c>
      <c r="C60" s="6"/>
    </row>
    <row r="61" ht="20" customHeight="1" spans="1:3">
      <c r="A61" s="6" t="str">
        <f>"202110010503"</f>
        <v>202110010503</v>
      </c>
      <c r="B61" s="6">
        <v>67.08</v>
      </c>
      <c r="C61" s="6"/>
    </row>
    <row r="62" ht="20" customHeight="1" spans="1:3">
      <c r="A62" s="6" t="str">
        <f>"202110010427"</f>
        <v>202110010427</v>
      </c>
      <c r="B62" s="6">
        <v>66.63</v>
      </c>
      <c r="C62" s="6"/>
    </row>
    <row r="63" ht="20" customHeight="1" spans="1:3">
      <c r="A63" s="6" t="str">
        <f>"202110010320"</f>
        <v>202110010320</v>
      </c>
      <c r="B63" s="6">
        <v>66.36</v>
      </c>
      <c r="C63" s="6"/>
    </row>
    <row r="64" ht="20" customHeight="1" spans="1:3">
      <c r="A64" s="6" t="str">
        <f>"202110010106"</f>
        <v>202110010106</v>
      </c>
      <c r="B64" s="6">
        <v>66.18</v>
      </c>
      <c r="C64" s="6"/>
    </row>
    <row r="65" ht="20" customHeight="1" spans="1:3">
      <c r="A65" s="6" t="str">
        <f>"202110010109"</f>
        <v>202110010109</v>
      </c>
      <c r="B65" s="6">
        <v>66.18</v>
      </c>
      <c r="C65" s="6"/>
    </row>
    <row r="66" ht="20" customHeight="1" spans="1:3">
      <c r="A66" s="6" t="str">
        <f>"202110010421"</f>
        <v>202110010421</v>
      </c>
      <c r="B66" s="6">
        <v>65.99</v>
      </c>
      <c r="C66" s="6"/>
    </row>
    <row r="67" ht="20" customHeight="1" spans="1:3">
      <c r="A67" s="6" t="str">
        <f>"202110010414"</f>
        <v>202110010414</v>
      </c>
      <c r="B67" s="6">
        <v>65.91</v>
      </c>
      <c r="C67" s="6"/>
    </row>
    <row r="68" ht="20" customHeight="1" spans="1:3">
      <c r="A68" s="6" t="str">
        <f>"202110010426"</f>
        <v>202110010426</v>
      </c>
      <c r="B68" s="6">
        <v>65.82</v>
      </c>
      <c r="C68" s="6"/>
    </row>
    <row r="69" ht="20" customHeight="1" spans="1:3">
      <c r="A69" s="6" t="str">
        <f>"202110010521"</f>
        <v>202110010521</v>
      </c>
      <c r="B69" s="6">
        <v>65.54</v>
      </c>
      <c r="C69" s="6"/>
    </row>
    <row r="70" ht="20" customHeight="1" spans="1:3">
      <c r="A70" s="6" t="str">
        <f>"202110010124"</f>
        <v>202110010124</v>
      </c>
      <c r="B70" s="6">
        <v>65.46</v>
      </c>
      <c r="C70" s="6"/>
    </row>
    <row r="71" ht="20" customHeight="1" spans="1:3">
      <c r="A71" s="6" t="str">
        <f>"202110010127"</f>
        <v>202110010127</v>
      </c>
      <c r="B71" s="6">
        <v>65.01</v>
      </c>
      <c r="C71" s="6"/>
    </row>
    <row r="72" ht="20" customHeight="1" spans="1:3">
      <c r="A72" s="6" t="str">
        <f>"202110010514"</f>
        <v>202110010514</v>
      </c>
      <c r="B72" s="6">
        <v>64.99</v>
      </c>
      <c r="C72" s="6"/>
    </row>
    <row r="73" ht="20" customHeight="1" spans="1:3">
      <c r="A73" s="6" t="str">
        <f>"202110010104"</f>
        <v>202110010104</v>
      </c>
      <c r="B73" s="6">
        <v>64.82</v>
      </c>
      <c r="C73" s="6"/>
    </row>
    <row r="74" ht="20" customHeight="1" spans="1:3">
      <c r="A74" s="6" t="str">
        <f>"202110010228"</f>
        <v>202110010228</v>
      </c>
      <c r="B74" s="6">
        <v>64.64</v>
      </c>
      <c r="C74" s="6"/>
    </row>
    <row r="75" ht="20" customHeight="1" spans="1:3">
      <c r="A75" s="6" t="str">
        <f>"202110010117"</f>
        <v>202110010117</v>
      </c>
      <c r="B75" s="6">
        <v>64.62</v>
      </c>
      <c r="C75" s="6"/>
    </row>
    <row r="76" ht="20" customHeight="1" spans="1:3">
      <c r="A76" s="6" t="str">
        <f>"202110010217"</f>
        <v>202110010217</v>
      </c>
      <c r="B76" s="6">
        <v>64.35</v>
      </c>
      <c r="C76" s="6"/>
    </row>
    <row r="77" ht="20" customHeight="1" spans="1:3">
      <c r="A77" s="6" t="str">
        <f>"202110010322"</f>
        <v>202110010322</v>
      </c>
      <c r="B77" s="6">
        <v>63.99</v>
      </c>
      <c r="C77" s="6"/>
    </row>
    <row r="78" ht="20" customHeight="1" spans="1:3">
      <c r="A78" s="6" t="str">
        <f>"202110010429"</f>
        <v>202110010429</v>
      </c>
      <c r="B78" s="6">
        <v>63.55</v>
      </c>
      <c r="C78" s="6"/>
    </row>
    <row r="79" ht="20" customHeight="1" spans="1:3">
      <c r="A79" s="6" t="str">
        <f>"202110010505"</f>
        <v>202110010505</v>
      </c>
      <c r="B79" s="6">
        <v>63.54</v>
      </c>
      <c r="C79" s="6"/>
    </row>
    <row r="80" ht="20" customHeight="1" spans="1:3">
      <c r="A80" s="6" t="str">
        <f>"202110010502"</f>
        <v>202110010502</v>
      </c>
      <c r="B80" s="6">
        <v>63.35</v>
      </c>
      <c r="C80" s="6"/>
    </row>
    <row r="81" ht="20" customHeight="1" spans="1:3">
      <c r="A81" s="6" t="str">
        <f>"202110010509"</f>
        <v>202110010509</v>
      </c>
      <c r="B81" s="6">
        <v>62.64</v>
      </c>
      <c r="C81" s="6"/>
    </row>
    <row r="82" ht="20" customHeight="1" spans="1:3">
      <c r="A82" s="6" t="str">
        <f>"202110010323"</f>
        <v>202110010323</v>
      </c>
      <c r="B82" s="6">
        <v>62.18</v>
      </c>
      <c r="C82" s="6"/>
    </row>
    <row r="83" ht="20" customHeight="1" spans="1:3">
      <c r="A83" s="6" t="str">
        <f>"202110010230"</f>
        <v>202110010230</v>
      </c>
      <c r="B83" s="6">
        <v>61.9</v>
      </c>
      <c r="C83" s="6"/>
    </row>
    <row r="84" ht="20" customHeight="1" spans="1:3">
      <c r="A84" s="6" t="str">
        <f>"202110010330"</f>
        <v>202110010330</v>
      </c>
      <c r="B84" s="6">
        <v>61.81</v>
      </c>
      <c r="C84" s="6"/>
    </row>
    <row r="85" ht="20" customHeight="1" spans="1:3">
      <c r="A85" s="6" t="str">
        <f>"202110010222"</f>
        <v>202110010222</v>
      </c>
      <c r="B85" s="6">
        <v>61.73</v>
      </c>
      <c r="C85" s="6"/>
    </row>
    <row r="86" ht="20" customHeight="1" spans="1:3">
      <c r="A86" s="6" t="str">
        <f>"202110010520"</f>
        <v>202110010520</v>
      </c>
      <c r="B86" s="6">
        <v>61.72</v>
      </c>
      <c r="C86" s="6"/>
    </row>
    <row r="87" ht="20" customHeight="1" spans="1:3">
      <c r="A87" s="6" t="str">
        <f>"202110010213"</f>
        <v>202110010213</v>
      </c>
      <c r="B87" s="6">
        <v>60.53</v>
      </c>
      <c r="C87" s="6"/>
    </row>
    <row r="88" ht="20" customHeight="1" spans="1:3">
      <c r="A88" s="6" t="str">
        <f>"202110010224"</f>
        <v>202110010224</v>
      </c>
      <c r="B88" s="6">
        <v>60.1</v>
      </c>
      <c r="C88" s="6"/>
    </row>
    <row r="89" ht="20" customHeight="1" spans="1:3">
      <c r="A89" s="6" t="str">
        <f>"202110010417"</f>
        <v>202110010417</v>
      </c>
      <c r="B89" s="6">
        <v>59.99</v>
      </c>
      <c r="C89" s="6"/>
    </row>
    <row r="90" ht="20" customHeight="1" spans="1:3">
      <c r="A90" s="6" t="str">
        <f>"202110010307"</f>
        <v>202110010307</v>
      </c>
      <c r="B90" s="6">
        <v>59.92</v>
      </c>
      <c r="C90" s="6"/>
    </row>
    <row r="91" ht="20" customHeight="1" spans="1:3">
      <c r="A91" s="6" t="str">
        <f>"202110010405"</f>
        <v>202110010405</v>
      </c>
      <c r="B91" s="6">
        <v>58.54</v>
      </c>
      <c r="C91" s="6"/>
    </row>
    <row r="92" ht="20" customHeight="1" spans="1:3">
      <c r="A92" s="6" t="str">
        <f>"202110010206"</f>
        <v>202110010206</v>
      </c>
      <c r="B92" s="6">
        <v>57.81</v>
      </c>
      <c r="C92" s="6"/>
    </row>
    <row r="93" ht="20" customHeight="1" spans="1:3">
      <c r="A93" s="6" t="str">
        <f>"202110010202"</f>
        <v>202110010202</v>
      </c>
      <c r="B93" s="6">
        <v>57.72</v>
      </c>
      <c r="C93" s="6"/>
    </row>
    <row r="94" ht="20" customHeight="1" spans="1:3">
      <c r="A94" s="6" t="str">
        <f>"202110010227"</f>
        <v>202110010227</v>
      </c>
      <c r="B94" s="6">
        <v>57.36</v>
      </c>
      <c r="C94" s="6"/>
    </row>
    <row r="95" ht="20" customHeight="1" spans="1:3">
      <c r="A95" s="6" t="str">
        <f>"202110010116"</f>
        <v>202110010116</v>
      </c>
      <c r="B95" s="6">
        <v>56.81</v>
      </c>
      <c r="C95" s="6"/>
    </row>
    <row r="96" ht="20" customHeight="1" spans="1:3">
      <c r="A96" s="6" t="str">
        <f>"202110010201"</f>
        <v>202110010201</v>
      </c>
      <c r="B96" s="6">
        <v>53.91</v>
      </c>
      <c r="C96" s="6"/>
    </row>
    <row r="97" ht="20" customHeight="1" spans="1:3">
      <c r="A97" s="6" t="str">
        <f>"202110010103"</f>
        <v>202110010103</v>
      </c>
      <c r="B97" s="6">
        <v>0</v>
      </c>
      <c r="C97" s="6" t="s">
        <v>5</v>
      </c>
    </row>
    <row r="98" ht="20" customHeight="1" spans="1:3">
      <c r="A98" s="6" t="str">
        <f>"202110010108"</f>
        <v>202110010108</v>
      </c>
      <c r="B98" s="6">
        <v>0</v>
      </c>
      <c r="C98" s="7" t="s">
        <v>5</v>
      </c>
    </row>
    <row r="99" ht="20" customHeight="1" spans="1:3">
      <c r="A99" s="6" t="str">
        <f>"202110010110"</f>
        <v>202110010110</v>
      </c>
      <c r="B99" s="6">
        <v>0</v>
      </c>
      <c r="C99" s="6" t="s">
        <v>5</v>
      </c>
    </row>
    <row r="100" ht="20" customHeight="1" spans="1:3">
      <c r="A100" s="6" t="str">
        <f>"202110010113"</f>
        <v>202110010113</v>
      </c>
      <c r="B100" s="6">
        <v>0</v>
      </c>
      <c r="C100" s="6" t="s">
        <v>5</v>
      </c>
    </row>
    <row r="101" ht="20" customHeight="1" spans="1:3">
      <c r="A101" s="6" t="str">
        <f>"202110010114"</f>
        <v>202110010114</v>
      </c>
      <c r="B101" s="6">
        <v>0</v>
      </c>
      <c r="C101" s="6" t="s">
        <v>5</v>
      </c>
    </row>
    <row r="102" ht="20" customHeight="1" spans="1:3">
      <c r="A102" s="6" t="str">
        <f>"202110010115"</f>
        <v>202110010115</v>
      </c>
      <c r="B102" s="6">
        <v>0</v>
      </c>
      <c r="C102" s="6" t="s">
        <v>5</v>
      </c>
    </row>
    <row r="103" ht="20" customHeight="1" spans="1:3">
      <c r="A103" s="6" t="str">
        <f>"202110010119"</f>
        <v>202110010119</v>
      </c>
      <c r="B103" s="6">
        <v>0</v>
      </c>
      <c r="C103" s="6" t="s">
        <v>5</v>
      </c>
    </row>
    <row r="104" ht="20" customHeight="1" spans="1:3">
      <c r="A104" s="6" t="str">
        <f>"202110010120"</f>
        <v>202110010120</v>
      </c>
      <c r="B104" s="6">
        <v>0</v>
      </c>
      <c r="C104" s="6" t="s">
        <v>5</v>
      </c>
    </row>
    <row r="105" ht="20" customHeight="1" spans="1:3">
      <c r="A105" s="6" t="str">
        <f>"202110010121"</f>
        <v>202110010121</v>
      </c>
      <c r="B105" s="6">
        <v>0</v>
      </c>
      <c r="C105" s="6" t="s">
        <v>5</v>
      </c>
    </row>
    <row r="106" ht="20" customHeight="1" spans="1:3">
      <c r="A106" s="6" t="str">
        <f>"202110010122"</f>
        <v>202110010122</v>
      </c>
      <c r="B106" s="6">
        <v>0</v>
      </c>
      <c r="C106" s="6" t="s">
        <v>5</v>
      </c>
    </row>
    <row r="107" ht="20" customHeight="1" spans="1:3">
      <c r="A107" s="6" t="str">
        <f>"202110010123"</f>
        <v>202110010123</v>
      </c>
      <c r="B107" s="6">
        <v>0</v>
      </c>
      <c r="C107" s="6" t="s">
        <v>5</v>
      </c>
    </row>
    <row r="108" ht="20" customHeight="1" spans="1:3">
      <c r="A108" s="6" t="str">
        <f>"202110010125"</f>
        <v>202110010125</v>
      </c>
      <c r="B108" s="6">
        <v>0</v>
      </c>
      <c r="C108" s="6" t="s">
        <v>5</v>
      </c>
    </row>
    <row r="109" ht="20" customHeight="1" spans="1:3">
      <c r="A109" s="6" t="str">
        <f>"202110010126"</f>
        <v>202110010126</v>
      </c>
      <c r="B109" s="6">
        <v>0</v>
      </c>
      <c r="C109" s="6" t="s">
        <v>5</v>
      </c>
    </row>
    <row r="110" ht="20" customHeight="1" spans="1:3">
      <c r="A110" s="6" t="str">
        <f>"202110010130"</f>
        <v>202110010130</v>
      </c>
      <c r="B110" s="6">
        <v>0</v>
      </c>
      <c r="C110" s="6" t="s">
        <v>5</v>
      </c>
    </row>
    <row r="111" ht="20" customHeight="1" spans="1:3">
      <c r="A111" s="6" t="str">
        <f>"202110010204"</f>
        <v>202110010204</v>
      </c>
      <c r="B111" s="6">
        <v>0</v>
      </c>
      <c r="C111" s="6" t="s">
        <v>5</v>
      </c>
    </row>
    <row r="112" ht="20" customHeight="1" spans="1:3">
      <c r="A112" s="6" t="str">
        <f>"202110010214"</f>
        <v>202110010214</v>
      </c>
      <c r="B112" s="6">
        <v>0</v>
      </c>
      <c r="C112" s="6" t="s">
        <v>5</v>
      </c>
    </row>
    <row r="113" ht="20" customHeight="1" spans="1:3">
      <c r="A113" s="6" t="str">
        <f>"202110010215"</f>
        <v>202110010215</v>
      </c>
      <c r="B113" s="6">
        <v>0</v>
      </c>
      <c r="C113" s="6" t="s">
        <v>5</v>
      </c>
    </row>
    <row r="114" ht="20" customHeight="1" spans="1:3">
      <c r="A114" s="6" t="str">
        <f>"202110010218"</f>
        <v>202110010218</v>
      </c>
      <c r="B114" s="6">
        <v>0</v>
      </c>
      <c r="C114" s="6" t="s">
        <v>5</v>
      </c>
    </row>
    <row r="115" ht="20" customHeight="1" spans="1:3">
      <c r="A115" s="6" t="str">
        <f>"202110010219"</f>
        <v>202110010219</v>
      </c>
      <c r="B115" s="6">
        <v>0</v>
      </c>
      <c r="C115" s="6" t="s">
        <v>5</v>
      </c>
    </row>
    <row r="116" ht="20" customHeight="1" spans="1:3">
      <c r="A116" s="6" t="str">
        <f>"202110010221"</f>
        <v>202110010221</v>
      </c>
      <c r="B116" s="6">
        <v>0</v>
      </c>
      <c r="C116" s="6" t="s">
        <v>5</v>
      </c>
    </row>
    <row r="117" ht="20" customHeight="1" spans="1:3">
      <c r="A117" s="6" t="str">
        <f>"202110010225"</f>
        <v>202110010225</v>
      </c>
      <c r="B117" s="6">
        <v>0</v>
      </c>
      <c r="C117" s="6" t="s">
        <v>5</v>
      </c>
    </row>
    <row r="118" ht="20" customHeight="1" spans="1:3">
      <c r="A118" s="6" t="str">
        <f>"202110010301"</f>
        <v>202110010301</v>
      </c>
      <c r="B118" s="6">
        <v>0</v>
      </c>
      <c r="C118" s="6" t="s">
        <v>5</v>
      </c>
    </row>
    <row r="119" ht="20" customHeight="1" spans="1:3">
      <c r="A119" s="6" t="str">
        <f>"202110010305"</f>
        <v>202110010305</v>
      </c>
      <c r="B119" s="6">
        <v>0</v>
      </c>
      <c r="C119" s="6" t="s">
        <v>5</v>
      </c>
    </row>
    <row r="120" ht="20" customHeight="1" spans="1:3">
      <c r="A120" s="6" t="str">
        <f>"202110010308"</f>
        <v>202110010308</v>
      </c>
      <c r="B120" s="6">
        <v>0</v>
      </c>
      <c r="C120" s="6" t="s">
        <v>5</v>
      </c>
    </row>
    <row r="121" ht="20" customHeight="1" spans="1:3">
      <c r="A121" s="6" t="str">
        <f>"202110010310"</f>
        <v>202110010310</v>
      </c>
      <c r="B121" s="6">
        <v>0</v>
      </c>
      <c r="C121" s="6" t="s">
        <v>5</v>
      </c>
    </row>
    <row r="122" ht="20" customHeight="1" spans="1:3">
      <c r="A122" s="6" t="str">
        <f>"202110010315"</f>
        <v>202110010315</v>
      </c>
      <c r="B122" s="6">
        <v>0</v>
      </c>
      <c r="C122" s="6" t="s">
        <v>5</v>
      </c>
    </row>
    <row r="123" ht="20" customHeight="1" spans="1:3">
      <c r="A123" s="6" t="str">
        <f>"202110010317"</f>
        <v>202110010317</v>
      </c>
      <c r="B123" s="6">
        <v>0</v>
      </c>
      <c r="C123" s="6" t="s">
        <v>5</v>
      </c>
    </row>
    <row r="124" ht="20" customHeight="1" spans="1:3">
      <c r="A124" s="6" t="str">
        <f>"202110010318"</f>
        <v>202110010318</v>
      </c>
      <c r="B124" s="6">
        <v>0</v>
      </c>
      <c r="C124" s="6" t="s">
        <v>5</v>
      </c>
    </row>
    <row r="125" ht="20" customHeight="1" spans="1:3">
      <c r="A125" s="6" t="str">
        <f>"202110010321"</f>
        <v>202110010321</v>
      </c>
      <c r="B125" s="6">
        <v>0</v>
      </c>
      <c r="C125" s="6" t="s">
        <v>5</v>
      </c>
    </row>
    <row r="126" ht="20" customHeight="1" spans="1:3">
      <c r="A126" s="6" t="str">
        <f>"202110010328"</f>
        <v>202110010328</v>
      </c>
      <c r="B126" s="6">
        <v>0</v>
      </c>
      <c r="C126" s="6" t="s">
        <v>5</v>
      </c>
    </row>
    <row r="127" ht="20" customHeight="1" spans="1:3">
      <c r="A127" s="6" t="str">
        <f>"202110010329"</f>
        <v>202110010329</v>
      </c>
      <c r="B127" s="6">
        <v>0</v>
      </c>
      <c r="C127" s="6" t="s">
        <v>5</v>
      </c>
    </row>
    <row r="128" ht="20" customHeight="1" spans="1:3">
      <c r="A128" s="6" t="str">
        <f>"202110010406"</f>
        <v>202110010406</v>
      </c>
      <c r="B128" s="6">
        <v>0</v>
      </c>
      <c r="C128" s="6" t="s">
        <v>5</v>
      </c>
    </row>
    <row r="129" ht="20" customHeight="1" spans="1:3">
      <c r="A129" s="6" t="str">
        <f>"202110010407"</f>
        <v>202110010407</v>
      </c>
      <c r="B129" s="6">
        <v>0</v>
      </c>
      <c r="C129" s="6" t="s">
        <v>5</v>
      </c>
    </row>
    <row r="130" ht="20" customHeight="1" spans="1:3">
      <c r="A130" s="6" t="str">
        <f>"202110010410"</f>
        <v>202110010410</v>
      </c>
      <c r="B130" s="6">
        <v>0</v>
      </c>
      <c r="C130" s="6" t="s">
        <v>5</v>
      </c>
    </row>
    <row r="131" ht="20" customHeight="1" spans="1:3">
      <c r="A131" s="6" t="str">
        <f>"202110010412"</f>
        <v>202110010412</v>
      </c>
      <c r="B131" s="6">
        <v>0</v>
      </c>
      <c r="C131" s="6" t="s">
        <v>5</v>
      </c>
    </row>
    <row r="132" ht="20" customHeight="1" spans="1:3">
      <c r="A132" s="6" t="str">
        <f>"202110010413"</f>
        <v>202110010413</v>
      </c>
      <c r="B132" s="6">
        <v>0</v>
      </c>
      <c r="C132" s="6" t="s">
        <v>5</v>
      </c>
    </row>
    <row r="133" ht="20" customHeight="1" spans="1:3">
      <c r="A133" s="6" t="str">
        <f>"202110010415"</f>
        <v>202110010415</v>
      </c>
      <c r="B133" s="6">
        <v>0</v>
      </c>
      <c r="C133" s="6" t="s">
        <v>5</v>
      </c>
    </row>
    <row r="134" ht="20" customHeight="1" spans="1:3">
      <c r="A134" s="6" t="str">
        <f>"202110010416"</f>
        <v>202110010416</v>
      </c>
      <c r="B134" s="6">
        <v>0</v>
      </c>
      <c r="C134" s="6" t="s">
        <v>5</v>
      </c>
    </row>
    <row r="135" ht="20" customHeight="1" spans="1:3">
      <c r="A135" s="6" t="str">
        <f>"202110010420"</f>
        <v>202110010420</v>
      </c>
      <c r="B135" s="6">
        <v>0</v>
      </c>
      <c r="C135" s="6" t="s">
        <v>5</v>
      </c>
    </row>
    <row r="136" ht="20" customHeight="1" spans="1:3">
      <c r="A136" s="6" t="str">
        <f>"202110010423"</f>
        <v>202110010423</v>
      </c>
      <c r="B136" s="6">
        <v>0</v>
      </c>
      <c r="C136" s="6" t="s">
        <v>5</v>
      </c>
    </row>
    <row r="137" ht="20" customHeight="1" spans="1:3">
      <c r="A137" s="6" t="str">
        <f>"202110010424"</f>
        <v>202110010424</v>
      </c>
      <c r="B137" s="6">
        <v>0</v>
      </c>
      <c r="C137" s="6" t="s">
        <v>5</v>
      </c>
    </row>
    <row r="138" ht="20" customHeight="1" spans="1:3">
      <c r="A138" s="6" t="str">
        <f>"202110010425"</f>
        <v>202110010425</v>
      </c>
      <c r="B138" s="6">
        <v>0</v>
      </c>
      <c r="C138" s="6" t="s">
        <v>5</v>
      </c>
    </row>
    <row r="139" ht="20" customHeight="1" spans="1:3">
      <c r="A139" s="6" t="str">
        <f>"202110010428"</f>
        <v>202110010428</v>
      </c>
      <c r="B139" s="6">
        <v>0</v>
      </c>
      <c r="C139" s="6" t="s">
        <v>5</v>
      </c>
    </row>
    <row r="140" ht="20" customHeight="1" spans="1:3">
      <c r="A140" s="6" t="str">
        <f>"202110010501"</f>
        <v>202110010501</v>
      </c>
      <c r="B140" s="6">
        <v>0</v>
      </c>
      <c r="C140" s="6" t="s">
        <v>5</v>
      </c>
    </row>
    <row r="141" ht="20" customHeight="1" spans="1:3">
      <c r="A141" s="6" t="str">
        <f>"202110010507"</f>
        <v>202110010507</v>
      </c>
      <c r="B141" s="6">
        <v>0</v>
      </c>
      <c r="C141" s="6" t="s">
        <v>5</v>
      </c>
    </row>
    <row r="142" ht="20" customHeight="1" spans="1:3">
      <c r="A142" s="6" t="str">
        <f>"202110010508"</f>
        <v>202110010508</v>
      </c>
      <c r="B142" s="6">
        <v>0</v>
      </c>
      <c r="C142" s="6" t="s">
        <v>5</v>
      </c>
    </row>
    <row r="143" ht="20" customHeight="1" spans="1:3">
      <c r="A143" s="6" t="str">
        <f>"202110010510"</f>
        <v>202110010510</v>
      </c>
      <c r="B143" s="6">
        <v>0</v>
      </c>
      <c r="C143" s="6" t="s">
        <v>5</v>
      </c>
    </row>
    <row r="144" ht="20" customHeight="1" spans="1:3">
      <c r="A144" s="6" t="str">
        <f>"202110010511"</f>
        <v>202110010511</v>
      </c>
      <c r="B144" s="6">
        <v>0</v>
      </c>
      <c r="C144" s="6" t="s">
        <v>5</v>
      </c>
    </row>
    <row r="145" ht="20" customHeight="1" spans="1:3">
      <c r="A145" s="6" t="str">
        <f>"202110010512"</f>
        <v>202110010512</v>
      </c>
      <c r="B145" s="6">
        <v>0</v>
      </c>
      <c r="C145" s="6" t="s">
        <v>5</v>
      </c>
    </row>
    <row r="146" ht="20" customHeight="1" spans="1:3">
      <c r="A146" s="6" t="str">
        <f>"202110010517"</f>
        <v>202110010517</v>
      </c>
      <c r="B146" s="6">
        <v>0</v>
      </c>
      <c r="C146" s="6" t="s">
        <v>5</v>
      </c>
    </row>
    <row r="147" ht="20" customHeight="1" spans="1:3">
      <c r="A147" s="6" t="str">
        <f>"202110010518"</f>
        <v>202110010518</v>
      </c>
      <c r="B147" s="6">
        <v>0</v>
      </c>
      <c r="C147" s="6" t="s">
        <v>5</v>
      </c>
    </row>
    <row r="148" ht="20" customHeight="1" spans="1:3">
      <c r="A148" s="6" t="str">
        <f>"202110010522"</f>
        <v>202110010522</v>
      </c>
      <c r="B148" s="6">
        <v>0</v>
      </c>
      <c r="C148" s="6" t="s">
        <v>5</v>
      </c>
    </row>
    <row r="149" ht="20" customHeight="1" spans="1:3">
      <c r="A149" s="6" t="str">
        <f>"202110010526"</f>
        <v>202110010526</v>
      </c>
      <c r="B149" s="6">
        <v>0</v>
      </c>
      <c r="C149" s="6" t="s">
        <v>5</v>
      </c>
    </row>
    <row r="150" ht="20" customHeight="1" spans="1:3">
      <c r="A150" s="6" t="str">
        <f>"202110010527"</f>
        <v>202110010527</v>
      </c>
      <c r="B150" s="6">
        <v>0</v>
      </c>
      <c r="C150" s="6" t="s">
        <v>5</v>
      </c>
    </row>
  </sheetData>
  <autoFilter ref="A3:C150">
    <sortState ref="A3:C150">
      <sortCondition ref="B2" descending="1"/>
    </sortState>
    <extLst/>
  </autoFilter>
  <mergeCells count="1">
    <mergeCell ref="A2:C2"/>
  </mergeCells>
  <conditionalFormatting sqref="A4:A65538">
    <cfRule type="expression" dxfId="0" priority="1">
      <formula>AND(SUMPRODUCT(IFERROR(1*(($A$4:$A$65538&amp;"x")=(A4&amp;"x")),0))&gt;1,NOT(ISBLANK(A4)))</formula>
    </cfRule>
  </conditionalFormatting>
  <pageMargins left="1" right="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效能服务中心（网上）原底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2021-12-14T08:49:00Z</dcterms:created>
  <dcterms:modified xsi:type="dcterms:W3CDTF">2021-12-14T10:59:34Z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B3C3CADBB5FB48FC88D0D104B9311A2F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