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3" activeTab="3"/>
  </bookViews>
  <sheets>
    <sheet name="1.面试成绩单" sheetId="6" state="hidden" r:id="rId1"/>
    <sheet name="2.笔试成绩上分" sheetId="5" state="hidden" r:id="rId2"/>
    <sheet name="3.面试成绩" sheetId="4" state="hidden" r:id="rId3"/>
    <sheet name="吉林农信2021年春季校招拟录用名单" sheetId="8" r:id="rId4"/>
    <sheet name="Sheet1" sheetId="7" r:id="rId5"/>
  </sheets>
  <definedNames>
    <definedName name="_xlnm._FilterDatabase" localSheetId="0" hidden="1">'1.面试成绩单'!$A$2:$O$55</definedName>
    <definedName name="_xlnm._FilterDatabase" localSheetId="1" hidden="1">'2.笔试成绩上分'!$A$2:$O$55</definedName>
    <definedName name="_xlnm._FilterDatabase" localSheetId="2" hidden="1">'3.面试成绩'!$B$2:$Y$55</definedName>
    <definedName name="_xlnm._FilterDatabase" localSheetId="3" hidden="1">吉林农信2021年春季校招拟录用名单!$A$3:$V$22</definedName>
    <definedName name="_xlnm.Print_Titles" localSheetId="0">'1.面试成绩单'!$1:$2</definedName>
    <definedName name="_xlnm.Print_Titles" localSheetId="1">'2.笔试成绩上分'!$1:$2</definedName>
    <definedName name="_xlnm.Print_Titles" localSheetId="2">'3.面试成绩'!$1:$2</definedName>
    <definedName name="_xlnm.Print_Titles" localSheetId="3">吉林农信2021年春季校招拟录用名单!$2:$3</definedName>
  </definedNames>
  <calcPr calcId="144525"/>
</workbook>
</file>

<file path=xl/sharedStrings.xml><?xml version="1.0" encoding="utf-8"?>
<sst xmlns="http://schemas.openxmlformats.org/spreadsheetml/2006/main" count="226">
  <si>
    <t>面试成绩单</t>
  </si>
  <si>
    <t>序号</t>
  </si>
  <si>
    <t>姓名</t>
  </si>
  <si>
    <t>性别</t>
  </si>
  <si>
    <t>年龄</t>
  </si>
  <si>
    <t>籍贯</t>
  </si>
  <si>
    <t>政治
面貌</t>
  </si>
  <si>
    <t>第一
学历</t>
  </si>
  <si>
    <t>就读院校</t>
  </si>
  <si>
    <t>所学专业</t>
  </si>
  <si>
    <t>最高
学历</t>
  </si>
  <si>
    <t>手机号</t>
  </si>
  <si>
    <t>身份证号</t>
  </si>
  <si>
    <t>备注</t>
  </si>
  <si>
    <t>笔试
成绩</t>
  </si>
  <si>
    <t>面试
顺序号</t>
  </si>
  <si>
    <t>确认签字</t>
  </si>
  <si>
    <t>主考官1</t>
  </si>
  <si>
    <t>考官2</t>
  </si>
  <si>
    <t>考官3</t>
  </si>
  <si>
    <t>考官4</t>
  </si>
  <si>
    <t>考官5</t>
  </si>
  <si>
    <t>考官6</t>
  </si>
  <si>
    <t>考官7</t>
  </si>
  <si>
    <t>面试
成绩</t>
  </si>
  <si>
    <t>总成绩</t>
  </si>
  <si>
    <t>杨国戬</t>
  </si>
  <si>
    <t>男</t>
  </si>
  <si>
    <t>吉林长春</t>
  </si>
  <si>
    <t>本科</t>
  </si>
  <si>
    <t>长春理工大学</t>
  </si>
  <si>
    <t>数据科学与大数据技术</t>
  </si>
  <si>
    <t>220802199809010018</t>
  </si>
  <si>
    <t>孙  墨</t>
  </si>
  <si>
    <t>220881199908170354</t>
  </si>
  <si>
    <t>李  鹏</t>
  </si>
  <si>
    <t>软件工程</t>
  </si>
  <si>
    <t>22082219990212041X</t>
  </si>
  <si>
    <t>王  伟</t>
  </si>
  <si>
    <t>计算机科学与技术</t>
  </si>
  <si>
    <t>220502199807170038</t>
  </si>
  <si>
    <t xml:space="preserve">孙  鹏 </t>
  </si>
  <si>
    <t>中共党员</t>
  </si>
  <si>
    <t>220105199506130435</t>
  </si>
  <si>
    <t>查东辰</t>
  </si>
  <si>
    <t>220204199905100312</t>
  </si>
  <si>
    <t>张  旺</t>
  </si>
  <si>
    <t>山东德州</t>
  </si>
  <si>
    <t>37142219990313601X</t>
  </si>
  <si>
    <t>崔  博</t>
  </si>
  <si>
    <t>网络工程</t>
  </si>
  <si>
    <t>220602199806292119</t>
  </si>
  <si>
    <t>骆宗典</t>
  </si>
  <si>
    <t>441622199910150310</t>
  </si>
  <si>
    <t>张继尧</t>
  </si>
  <si>
    <t>220323199906260435</t>
  </si>
  <si>
    <t>李  上</t>
  </si>
  <si>
    <t>内蒙古鄂尔多斯</t>
  </si>
  <si>
    <t>15270119990214061X</t>
  </si>
  <si>
    <t>李世麟</t>
  </si>
  <si>
    <t>山东潍坊</t>
  </si>
  <si>
    <t>222424199909033514</t>
  </si>
  <si>
    <t>许凌峰</t>
  </si>
  <si>
    <t>360281199911266814</t>
  </si>
  <si>
    <t>周  安</t>
  </si>
  <si>
    <t>吉林汪清</t>
  </si>
  <si>
    <t>22242419981112491X</t>
  </si>
  <si>
    <t>闫  钰</t>
  </si>
  <si>
    <t>吉林吉林</t>
  </si>
  <si>
    <t>220283199911268010</t>
  </si>
  <si>
    <t>鄂林生</t>
  </si>
  <si>
    <t>吉林白城</t>
  </si>
  <si>
    <t xml:space="preserve">华中科技大学 </t>
  </si>
  <si>
    <t>中药学</t>
  </si>
  <si>
    <t>硕士</t>
  </si>
  <si>
    <t>计算机技术</t>
  </si>
  <si>
    <t>220802199203290916</t>
  </si>
  <si>
    <t>魏宏艳</t>
  </si>
  <si>
    <t>女</t>
  </si>
  <si>
    <t>吉林梅河口</t>
  </si>
  <si>
    <t>220581199903104466</t>
  </si>
  <si>
    <t>马彦玲</t>
  </si>
  <si>
    <t>220105199908102023</t>
  </si>
  <si>
    <t>李星宇</t>
  </si>
  <si>
    <t>吉林松原</t>
  </si>
  <si>
    <t>220721199805252224</t>
  </si>
  <si>
    <t>黄  鑫</t>
  </si>
  <si>
    <t>22028419981004062X</t>
  </si>
  <si>
    <t>姜  晶</t>
  </si>
  <si>
    <t>220122199901023126</t>
  </si>
  <si>
    <t>伍佳宜</t>
  </si>
  <si>
    <t>460005199909070042</t>
  </si>
  <si>
    <t>王  莹</t>
  </si>
  <si>
    <t>通信工程</t>
  </si>
  <si>
    <t>信息与通信工程</t>
  </si>
  <si>
    <t>220881199510232922</t>
  </si>
  <si>
    <t>肖添予</t>
  </si>
  <si>
    <t>220105199206011629</t>
  </si>
  <si>
    <t>杨金晓</t>
  </si>
  <si>
    <t>吉林辽源</t>
  </si>
  <si>
    <t>大连民族大学</t>
  </si>
  <si>
    <t>电子信息工程</t>
  </si>
  <si>
    <t xml:space="preserve">电子与通信工程 </t>
  </si>
  <si>
    <t>220402199606261421</t>
  </si>
  <si>
    <t>刘士林</t>
  </si>
  <si>
    <t>河南濮阳</t>
  </si>
  <si>
    <t>吉林大学</t>
  </si>
  <si>
    <t>41092819980826001X</t>
  </si>
  <si>
    <t>陈飞翔</t>
  </si>
  <si>
    <t>河南商丘</t>
  </si>
  <si>
    <t>411424199811104534</t>
  </si>
  <si>
    <t>贾金鑫</t>
  </si>
  <si>
    <t>232326199808316813</t>
  </si>
  <si>
    <t>马佳鹏</t>
  </si>
  <si>
    <t>山东烟台</t>
  </si>
  <si>
    <t>370686199806064116</t>
  </si>
  <si>
    <t>孙继飞</t>
  </si>
  <si>
    <t>220204199906221810</t>
  </si>
  <si>
    <t>田忠亚</t>
  </si>
  <si>
    <t>220282199912262319</t>
  </si>
  <si>
    <t>张海洋</t>
  </si>
  <si>
    <t>预备党员</t>
  </si>
  <si>
    <t>220382199903063911</t>
  </si>
  <si>
    <t>王禹淇</t>
  </si>
  <si>
    <t>吉林蛟河</t>
  </si>
  <si>
    <t>220281200007030517</t>
  </si>
  <si>
    <t>乔志伟</t>
  </si>
  <si>
    <t>物联网工程</t>
  </si>
  <si>
    <t>220281199810241019</t>
  </si>
  <si>
    <t>李少华</t>
  </si>
  <si>
    <t>山西长治</t>
  </si>
  <si>
    <t>140421199809066430</t>
  </si>
  <si>
    <t>阎一诺</t>
  </si>
  <si>
    <t xml:space="preserve">软件工程 </t>
  </si>
  <si>
    <t>370685199809283422</t>
  </si>
  <si>
    <t>燕雪丰</t>
  </si>
  <si>
    <t xml:space="preserve"> 软件工程 </t>
  </si>
  <si>
    <t>220284199903193422</t>
  </si>
  <si>
    <t>潘瑞雪</t>
  </si>
  <si>
    <t>220581199904131466</t>
  </si>
  <si>
    <t>李  想</t>
  </si>
  <si>
    <t>220122199910304325</t>
  </si>
  <si>
    <t>左金凡</t>
  </si>
  <si>
    <t>22012219991101002X</t>
  </si>
  <si>
    <t>李  霜</t>
  </si>
  <si>
    <t>511922200010224820</t>
  </si>
  <si>
    <t>剪赫菲</t>
  </si>
  <si>
    <t>220104199902055020</t>
  </si>
  <si>
    <t xml:space="preserve">宗成禹 </t>
  </si>
  <si>
    <t>黑龙江哈尔滨</t>
  </si>
  <si>
    <t>哈尔滨理工大学</t>
  </si>
  <si>
    <t>231003199902073510</t>
  </si>
  <si>
    <t>李冬杰</t>
  </si>
  <si>
    <t>内蒙古</t>
  </si>
  <si>
    <t>152123199909170331</t>
  </si>
  <si>
    <t>米国郡</t>
  </si>
  <si>
    <t>230184199812282450</t>
  </si>
  <si>
    <t>刘  帅</t>
  </si>
  <si>
    <t>安徽六安</t>
  </si>
  <si>
    <t>342423200003086173</t>
  </si>
  <si>
    <t>赵雅楠</t>
  </si>
  <si>
    <t>230833199911280424</t>
  </si>
  <si>
    <t>程雪慧</t>
  </si>
  <si>
    <t>北京联合大学</t>
  </si>
  <si>
    <t>220381199503126227</t>
  </si>
  <si>
    <t>万广轩</t>
  </si>
  <si>
    <t>哈尔滨工程大学</t>
  </si>
  <si>
    <t>232301200007305215</t>
  </si>
  <si>
    <t>任保强</t>
  </si>
  <si>
    <t>220182199703044918</t>
  </si>
  <si>
    <t>王鑫婷</t>
  </si>
  <si>
    <t>吉林扶余</t>
  </si>
  <si>
    <t>大连海事大学</t>
  </si>
  <si>
    <t>智能科学与技术</t>
  </si>
  <si>
    <t>220724199904100620</t>
  </si>
  <si>
    <t>高源东</t>
  </si>
  <si>
    <t>220581199905300575</t>
  </si>
  <si>
    <t>梁震</t>
  </si>
  <si>
    <t>辽宁抚顺</t>
  </si>
  <si>
    <t>210423199902261813</t>
  </si>
  <si>
    <t>笔试成绩单</t>
  </si>
  <si>
    <t>面试
抽签
结果</t>
  </si>
  <si>
    <t>省联社信息科技中心面试成绩单</t>
  </si>
  <si>
    <t>缺考</t>
  </si>
  <si>
    <t>附件</t>
  </si>
  <si>
    <t>省联社信息科技中心校园招聘录用名单</t>
  </si>
  <si>
    <t>毕业院校</t>
  </si>
  <si>
    <t>王鸿渲</t>
  </si>
  <si>
    <t>1504261999XXXXXX35</t>
  </si>
  <si>
    <t>刘岩松</t>
  </si>
  <si>
    <t>2202021992XXXXXX12</t>
  </si>
  <si>
    <t>张  烨</t>
  </si>
  <si>
    <t>2201062000XXXXXX15</t>
  </si>
  <si>
    <t>范佳萍</t>
  </si>
  <si>
    <t>2202031997XXXXXX21</t>
  </si>
  <si>
    <t>魏  东</t>
  </si>
  <si>
    <t>2202841997XXXXXX32</t>
  </si>
  <si>
    <t>刘家成</t>
  </si>
  <si>
    <t>2224031996XXXXXX14</t>
  </si>
  <si>
    <t>魏  新</t>
  </si>
  <si>
    <t>东北师范大学</t>
  </si>
  <si>
    <t>3704811996XXXXXX34</t>
  </si>
  <si>
    <t>田  哲</t>
  </si>
  <si>
    <t>3708291995XXXXXX70</t>
  </si>
  <si>
    <t>孙  健</t>
  </si>
  <si>
    <t>2201222000XXXXXX13</t>
  </si>
  <si>
    <t>闫增乙</t>
  </si>
  <si>
    <t>2205812001XXXXXX57</t>
  </si>
  <si>
    <t>禹  鸽</t>
  </si>
  <si>
    <t>2224051999XXXXXX20</t>
  </si>
  <si>
    <t>盛耀辉</t>
  </si>
  <si>
    <t>4128271994XXXXXX12</t>
  </si>
  <si>
    <t>逄淑悦</t>
  </si>
  <si>
    <t>2206252001XXXXXX29</t>
  </si>
  <si>
    <t>付宝霆</t>
  </si>
  <si>
    <t>2201052000XXXXXX18</t>
  </si>
  <si>
    <t>张  彬</t>
  </si>
  <si>
    <t>2201061996XXXXXX29</t>
  </si>
  <si>
    <t>韩卓育</t>
  </si>
  <si>
    <t>2201121996XXXXXX12</t>
  </si>
  <si>
    <t>孙  颖</t>
  </si>
  <si>
    <t>2205211999XXXXXX29</t>
  </si>
  <si>
    <t>范洪岩</t>
  </si>
  <si>
    <t>2201822000XXXXXX17</t>
  </si>
  <si>
    <t>张毅恒</t>
  </si>
  <si>
    <t>2201831997XXXXXX31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</si>
</sst>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36">
    <font>
      <sz val="11"/>
      <color theme="1"/>
      <name val="等线"/>
      <charset val="134"/>
      <scheme val="minor"/>
    </font>
    <font>
      <sz val="16"/>
      <name val="等线"/>
      <charset val="134"/>
      <scheme val="minor"/>
    </font>
    <font>
      <sz val="11"/>
      <name val="等线"/>
      <charset val="134"/>
      <scheme val="minor"/>
    </font>
    <font>
      <sz val="12"/>
      <name val="等线"/>
      <charset val="134"/>
      <scheme val="minor"/>
    </font>
    <font>
      <sz val="11"/>
      <name val="Times New Roman"/>
      <charset val="134"/>
    </font>
    <font>
      <b/>
      <sz val="12"/>
      <name val="宋体"/>
      <charset val="134"/>
    </font>
    <font>
      <b/>
      <sz val="22"/>
      <name val="宋体"/>
      <charset val="134"/>
    </font>
    <font>
      <sz val="12"/>
      <name val="Times New Roman"/>
      <charset val="134"/>
    </font>
    <font>
      <sz val="12"/>
      <name val="宋体"/>
      <charset val="134"/>
    </font>
    <font>
      <b/>
      <sz val="12"/>
      <name val="等线"/>
      <charset val="134"/>
      <scheme val="minor"/>
    </font>
    <font>
      <sz val="16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6"/>
      <name val="宋体"/>
      <charset val="134"/>
    </font>
    <font>
      <b/>
      <sz val="16"/>
      <name val="等线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6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6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5" fillId="18" borderId="11" applyNumberFormat="0" applyAlignment="0" applyProtection="0">
      <alignment vertical="center"/>
    </xf>
    <xf numFmtId="0" fontId="27" fillId="18" borderId="6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</cellStyleXfs>
  <cellXfs count="7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0" xfId="0" applyNumberFormat="1" applyFont="1" applyFill="1"/>
    <xf numFmtId="176" fontId="4" fillId="0" borderId="0" xfId="0" applyNumberFormat="1" applyFont="1" applyFill="1"/>
    <xf numFmtId="0" fontId="5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/>
    <xf numFmtId="0" fontId="6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176" fontId="9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 vertical="center"/>
    </xf>
    <xf numFmtId="176" fontId="0" fillId="0" borderId="0" xfId="0" applyNumberFormat="1" applyFill="1"/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49" fontId="2" fillId="0" borderId="2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0" borderId="2" xfId="0" applyFill="1" applyBorder="1"/>
    <xf numFmtId="176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176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55"/>
  <sheetViews>
    <sheetView zoomScale="85" zoomScaleNormal="85" workbookViewId="0">
      <selection activeCell="AA3" sqref="AA3"/>
    </sheetView>
  </sheetViews>
  <sheetFormatPr defaultColWidth="9" defaultRowHeight="13.5"/>
  <cols>
    <col min="1" max="1" width="10.375" style="2" customWidth="1"/>
    <col min="2" max="4" width="19.875" style="2" customWidth="1"/>
    <col min="5" max="5" width="15.75" style="2" hidden="1" customWidth="1"/>
    <col min="6" max="7" width="14.75" style="2" hidden="1" customWidth="1"/>
    <col min="8" max="8" width="19.125" style="2" hidden="1" customWidth="1"/>
    <col min="9" max="10" width="14.75" style="2" hidden="1" customWidth="1"/>
    <col min="11" max="12" width="14.75" style="4" hidden="1" customWidth="1"/>
    <col min="13" max="13" width="14.75" style="2" hidden="1" customWidth="1"/>
    <col min="14" max="14" width="30.375" style="6" hidden="1" customWidth="1"/>
    <col min="15" max="15" width="14.75" style="2" hidden="1" customWidth="1"/>
    <col min="16" max="16" width="14.75" style="4" hidden="1" customWidth="1"/>
    <col min="17" max="17" width="19.875" style="4" customWidth="1"/>
    <col min="18" max="18" width="19.875" style="4" hidden="1" customWidth="1"/>
    <col min="19" max="25" width="9" style="4" customWidth="1"/>
    <col min="26" max="26" width="9" style="22" customWidth="1"/>
    <col min="27" max="27" width="12.375" style="4" customWidth="1"/>
    <col min="28" max="28" width="9" style="4" customWidth="1"/>
    <col min="29" max="16384" width="9" style="4"/>
  </cols>
  <sheetData>
    <row r="1" ht="48" customHeight="1" spans="1:18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="1" customFormat="1" ht="82.5" customHeight="1" spans="1:27">
      <c r="A2" s="44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5" t="s">
        <v>6</v>
      </c>
      <c r="G2" s="45" t="s">
        <v>7</v>
      </c>
      <c r="H2" s="45" t="s">
        <v>8</v>
      </c>
      <c r="I2" s="45" t="s">
        <v>9</v>
      </c>
      <c r="J2" s="45" t="s">
        <v>10</v>
      </c>
      <c r="K2" s="45" t="s">
        <v>8</v>
      </c>
      <c r="L2" s="45" t="s">
        <v>9</v>
      </c>
      <c r="M2" s="44" t="s">
        <v>11</v>
      </c>
      <c r="N2" s="44" t="s">
        <v>12</v>
      </c>
      <c r="O2" s="44" t="s">
        <v>13</v>
      </c>
      <c r="P2" s="47" t="s">
        <v>14</v>
      </c>
      <c r="Q2" s="47" t="s">
        <v>15</v>
      </c>
      <c r="R2" s="65" t="s">
        <v>16</v>
      </c>
      <c r="S2" s="66" t="s">
        <v>17</v>
      </c>
      <c r="T2" s="67" t="s">
        <v>18</v>
      </c>
      <c r="U2" s="67" t="s">
        <v>19</v>
      </c>
      <c r="V2" s="67" t="s">
        <v>20</v>
      </c>
      <c r="W2" s="67" t="s">
        <v>21</v>
      </c>
      <c r="X2" s="67" t="s">
        <v>22</v>
      </c>
      <c r="Y2" s="67" t="s">
        <v>23</v>
      </c>
      <c r="Z2" s="71" t="s">
        <v>24</v>
      </c>
      <c r="AA2" s="72" t="s">
        <v>25</v>
      </c>
    </row>
    <row r="3" s="2" customFormat="1" ht="24.95" customHeight="1" spans="1:27">
      <c r="A3" s="14">
        <v>1</v>
      </c>
      <c r="B3" s="14" t="s">
        <v>26</v>
      </c>
      <c r="C3" s="14" t="s">
        <v>27</v>
      </c>
      <c r="D3" s="14">
        <f ca="1">YEAR(NOW())-MID(N3,7,4)</f>
        <v>23</v>
      </c>
      <c r="E3" s="14" t="s">
        <v>28</v>
      </c>
      <c r="F3" s="14"/>
      <c r="G3" s="14" t="s">
        <v>29</v>
      </c>
      <c r="H3" s="14" t="s">
        <v>30</v>
      </c>
      <c r="I3" s="14" t="s">
        <v>31</v>
      </c>
      <c r="J3" s="14"/>
      <c r="K3" s="14"/>
      <c r="L3" s="14"/>
      <c r="M3" s="14">
        <v>15904368796</v>
      </c>
      <c r="N3" s="14" t="s">
        <v>32</v>
      </c>
      <c r="O3" s="14"/>
      <c r="P3" s="46"/>
      <c r="Q3" s="46"/>
      <c r="R3" s="46"/>
      <c r="S3" s="29"/>
      <c r="T3" s="14"/>
      <c r="U3" s="14"/>
      <c r="V3" s="14"/>
      <c r="W3" s="14"/>
      <c r="X3" s="46"/>
      <c r="Y3" s="46"/>
      <c r="Z3" s="73">
        <f>(SUM(S3:Y3)-MAX(T3:Y3)-MIN(T3:Y3))/5</f>
        <v>0</v>
      </c>
      <c r="AA3" s="74">
        <f>P3*0.4+Z3*0.6</f>
        <v>0</v>
      </c>
    </row>
    <row r="4" s="2" customFormat="1" ht="24.95" customHeight="1" spans="1:27">
      <c r="A4" s="14">
        <v>2</v>
      </c>
      <c r="B4" s="14" t="s">
        <v>33</v>
      </c>
      <c r="C4" s="14" t="s">
        <v>27</v>
      </c>
      <c r="D4" s="14">
        <f ca="1" t="shared" ref="D4:D55" si="0">YEAR(NOW())-MID(N4,7,4)</f>
        <v>22</v>
      </c>
      <c r="E4" s="14" t="s">
        <v>28</v>
      </c>
      <c r="F4" s="14"/>
      <c r="G4" s="14" t="s">
        <v>29</v>
      </c>
      <c r="H4" s="14" t="s">
        <v>30</v>
      </c>
      <c r="I4" s="14" t="s">
        <v>31</v>
      </c>
      <c r="J4" s="14"/>
      <c r="K4" s="14"/>
      <c r="L4" s="14"/>
      <c r="M4" s="14">
        <v>13674461936</v>
      </c>
      <c r="N4" s="14" t="s">
        <v>34</v>
      </c>
      <c r="O4" s="14"/>
      <c r="P4" s="46"/>
      <c r="Q4" s="46"/>
      <c r="R4" s="46"/>
      <c r="S4" s="68"/>
      <c r="T4" s="46"/>
      <c r="U4" s="46"/>
      <c r="V4" s="46"/>
      <c r="W4" s="46"/>
      <c r="X4" s="46"/>
      <c r="Y4" s="46"/>
      <c r="Z4" s="73">
        <f t="shared" ref="Z4:Z55" si="1">(SUM(S4:Y4)-MAX(T4:Y4)-MIN(T4:Y4))/5</f>
        <v>0</v>
      </c>
      <c r="AA4" s="74">
        <f t="shared" ref="AA4:AA55" si="2">P4*0.4+Z4*0.6</f>
        <v>0</v>
      </c>
    </row>
    <row r="5" s="2" customFormat="1" ht="24.95" customHeight="1" spans="1:27">
      <c r="A5" s="14">
        <v>3</v>
      </c>
      <c r="B5" s="14" t="s">
        <v>35</v>
      </c>
      <c r="C5" s="14" t="s">
        <v>27</v>
      </c>
      <c r="D5" s="14">
        <f ca="1" t="shared" si="0"/>
        <v>22</v>
      </c>
      <c r="E5" s="14" t="s">
        <v>28</v>
      </c>
      <c r="F5" s="14"/>
      <c r="G5" s="14" t="s">
        <v>29</v>
      </c>
      <c r="H5" s="14" t="s">
        <v>30</v>
      </c>
      <c r="I5" s="14" t="s">
        <v>36</v>
      </c>
      <c r="J5" s="14"/>
      <c r="K5" s="14"/>
      <c r="L5" s="14"/>
      <c r="M5" s="14">
        <v>18844502238</v>
      </c>
      <c r="N5" s="14" t="s">
        <v>37</v>
      </c>
      <c r="O5" s="14"/>
      <c r="P5" s="46"/>
      <c r="Q5" s="46"/>
      <c r="R5" s="46"/>
      <c r="S5" s="68"/>
      <c r="T5" s="46"/>
      <c r="U5" s="46"/>
      <c r="V5" s="46"/>
      <c r="W5" s="46"/>
      <c r="X5" s="46"/>
      <c r="Y5" s="46"/>
      <c r="Z5" s="73">
        <f t="shared" si="1"/>
        <v>0</v>
      </c>
      <c r="AA5" s="74">
        <f t="shared" si="2"/>
        <v>0</v>
      </c>
    </row>
    <row r="6" s="2" customFormat="1" ht="24.95" customHeight="1" spans="1:27">
      <c r="A6" s="14">
        <v>4</v>
      </c>
      <c r="B6" s="14" t="s">
        <v>38</v>
      </c>
      <c r="C6" s="14" t="s">
        <v>27</v>
      </c>
      <c r="D6" s="14">
        <f ca="1" t="shared" si="0"/>
        <v>23</v>
      </c>
      <c r="E6" s="14" t="s">
        <v>28</v>
      </c>
      <c r="F6" s="14"/>
      <c r="G6" s="14" t="s">
        <v>29</v>
      </c>
      <c r="H6" s="14" t="s">
        <v>30</v>
      </c>
      <c r="I6" s="14" t="s">
        <v>39</v>
      </c>
      <c r="J6" s="14"/>
      <c r="K6" s="14"/>
      <c r="L6" s="14"/>
      <c r="M6" s="14">
        <v>18844507093</v>
      </c>
      <c r="N6" s="14" t="s">
        <v>40</v>
      </c>
      <c r="O6" s="14"/>
      <c r="P6" s="46"/>
      <c r="Q6" s="46"/>
      <c r="R6" s="46"/>
      <c r="S6" s="68"/>
      <c r="T6" s="46"/>
      <c r="U6" s="46"/>
      <c r="V6" s="46"/>
      <c r="W6" s="46"/>
      <c r="X6" s="46"/>
      <c r="Y6" s="46"/>
      <c r="Z6" s="73">
        <f t="shared" si="1"/>
        <v>0</v>
      </c>
      <c r="AA6" s="74">
        <f t="shared" si="2"/>
        <v>0</v>
      </c>
    </row>
    <row r="7" s="2" customFormat="1" ht="24.95" customHeight="1" spans="1:27">
      <c r="A7" s="14">
        <v>5</v>
      </c>
      <c r="B7" s="21" t="s">
        <v>41</v>
      </c>
      <c r="C7" s="14" t="s">
        <v>27</v>
      </c>
      <c r="D7" s="14">
        <f ca="1" t="shared" si="0"/>
        <v>26</v>
      </c>
      <c r="E7" s="14" t="s">
        <v>28</v>
      </c>
      <c r="F7" s="14" t="s">
        <v>42</v>
      </c>
      <c r="G7" s="14" t="s">
        <v>29</v>
      </c>
      <c r="H7" s="14" t="s">
        <v>30</v>
      </c>
      <c r="I7" s="14" t="s">
        <v>39</v>
      </c>
      <c r="J7" s="14"/>
      <c r="K7" s="14"/>
      <c r="L7" s="14"/>
      <c r="M7" s="14">
        <v>13384485480</v>
      </c>
      <c r="N7" s="14" t="s">
        <v>43</v>
      </c>
      <c r="O7" s="14"/>
      <c r="P7" s="46"/>
      <c r="Q7" s="46"/>
      <c r="R7" s="46"/>
      <c r="S7" s="68"/>
      <c r="T7" s="46"/>
      <c r="U7" s="46"/>
      <c r="V7" s="46"/>
      <c r="W7" s="46"/>
      <c r="X7" s="46"/>
      <c r="Y7" s="46"/>
      <c r="Z7" s="73">
        <f t="shared" si="1"/>
        <v>0</v>
      </c>
      <c r="AA7" s="74">
        <f t="shared" si="2"/>
        <v>0</v>
      </c>
    </row>
    <row r="8" s="2" customFormat="1" ht="24.95" customHeight="1" spans="1:27">
      <c r="A8" s="14">
        <v>6</v>
      </c>
      <c r="B8" s="14" t="s">
        <v>44</v>
      </c>
      <c r="C8" s="14" t="s">
        <v>27</v>
      </c>
      <c r="D8" s="14">
        <f ca="1" t="shared" si="0"/>
        <v>22</v>
      </c>
      <c r="E8" s="14" t="s">
        <v>28</v>
      </c>
      <c r="F8" s="14"/>
      <c r="G8" s="14" t="s">
        <v>29</v>
      </c>
      <c r="H8" s="14" t="s">
        <v>30</v>
      </c>
      <c r="I8" s="14" t="s">
        <v>39</v>
      </c>
      <c r="J8" s="14"/>
      <c r="K8" s="14"/>
      <c r="L8" s="14"/>
      <c r="M8" s="14">
        <v>13079797284</v>
      </c>
      <c r="N8" s="14" t="s">
        <v>45</v>
      </c>
      <c r="O8" s="14"/>
      <c r="P8" s="46"/>
      <c r="Q8" s="46"/>
      <c r="R8" s="46"/>
      <c r="S8" s="68"/>
      <c r="T8" s="46"/>
      <c r="U8" s="46"/>
      <c r="V8" s="46"/>
      <c r="W8" s="46"/>
      <c r="X8" s="46"/>
      <c r="Y8" s="46"/>
      <c r="Z8" s="73">
        <f t="shared" si="1"/>
        <v>0</v>
      </c>
      <c r="AA8" s="74">
        <f t="shared" si="2"/>
        <v>0</v>
      </c>
    </row>
    <row r="9" s="2" customFormat="1" ht="24.95" customHeight="1" spans="1:27">
      <c r="A9" s="14">
        <v>7</v>
      </c>
      <c r="B9" s="14" t="s">
        <v>46</v>
      </c>
      <c r="C9" s="14" t="s">
        <v>27</v>
      </c>
      <c r="D9" s="14">
        <f ca="1" t="shared" si="0"/>
        <v>22</v>
      </c>
      <c r="E9" s="14" t="s">
        <v>47</v>
      </c>
      <c r="F9" s="14"/>
      <c r="G9" s="14" t="s">
        <v>29</v>
      </c>
      <c r="H9" s="14" t="s">
        <v>30</v>
      </c>
      <c r="I9" s="14" t="s">
        <v>39</v>
      </c>
      <c r="J9" s="14"/>
      <c r="K9" s="14"/>
      <c r="L9" s="14"/>
      <c r="M9" s="14">
        <v>18943138035</v>
      </c>
      <c r="N9" s="14" t="s">
        <v>48</v>
      </c>
      <c r="O9" s="14"/>
      <c r="P9" s="46"/>
      <c r="Q9" s="46"/>
      <c r="R9" s="46"/>
      <c r="S9" s="68"/>
      <c r="T9" s="46"/>
      <c r="U9" s="46"/>
      <c r="V9" s="46"/>
      <c r="W9" s="46"/>
      <c r="X9" s="46"/>
      <c r="Y9" s="46"/>
      <c r="Z9" s="73">
        <f t="shared" si="1"/>
        <v>0</v>
      </c>
      <c r="AA9" s="74">
        <f t="shared" si="2"/>
        <v>0</v>
      </c>
    </row>
    <row r="10" s="2" customFormat="1" ht="24.95" customHeight="1" spans="1:27">
      <c r="A10" s="14">
        <v>8</v>
      </c>
      <c r="B10" s="14" t="s">
        <v>49</v>
      </c>
      <c r="C10" s="14" t="s">
        <v>27</v>
      </c>
      <c r="D10" s="14">
        <f ca="1" t="shared" si="0"/>
        <v>23</v>
      </c>
      <c r="E10" s="14" t="s">
        <v>28</v>
      </c>
      <c r="F10" s="14"/>
      <c r="G10" s="14" t="s">
        <v>29</v>
      </c>
      <c r="H10" s="14" t="s">
        <v>30</v>
      </c>
      <c r="I10" s="14" t="s">
        <v>50</v>
      </c>
      <c r="J10" s="14"/>
      <c r="K10" s="14"/>
      <c r="L10" s="14"/>
      <c r="M10" s="14">
        <v>15944972007</v>
      </c>
      <c r="N10" s="14" t="s">
        <v>51</v>
      </c>
      <c r="O10" s="14"/>
      <c r="P10" s="46"/>
      <c r="Q10" s="46"/>
      <c r="R10" s="46"/>
      <c r="S10" s="68"/>
      <c r="T10" s="46"/>
      <c r="U10" s="46"/>
      <c r="V10" s="46"/>
      <c r="W10" s="46"/>
      <c r="X10" s="46"/>
      <c r="Y10" s="46"/>
      <c r="Z10" s="73">
        <f t="shared" si="1"/>
        <v>0</v>
      </c>
      <c r="AA10" s="74">
        <f t="shared" si="2"/>
        <v>0</v>
      </c>
    </row>
    <row r="11" s="2" customFormat="1" ht="24.95" customHeight="1" spans="1:27">
      <c r="A11" s="14">
        <v>9</v>
      </c>
      <c r="B11" s="14" t="s">
        <v>52</v>
      </c>
      <c r="C11" s="14" t="s">
        <v>27</v>
      </c>
      <c r="D11" s="14">
        <f ca="1" t="shared" si="0"/>
        <v>22</v>
      </c>
      <c r="E11" s="14" t="s">
        <v>28</v>
      </c>
      <c r="F11" s="14"/>
      <c r="G11" s="14" t="s">
        <v>29</v>
      </c>
      <c r="H11" s="14" t="s">
        <v>30</v>
      </c>
      <c r="I11" s="14" t="s">
        <v>39</v>
      </c>
      <c r="J11" s="14"/>
      <c r="K11" s="14"/>
      <c r="L11" s="14"/>
      <c r="M11" s="14">
        <v>13049652421</v>
      </c>
      <c r="N11" s="14" t="s">
        <v>53</v>
      </c>
      <c r="O11" s="14"/>
      <c r="P11" s="46"/>
      <c r="Q11" s="46"/>
      <c r="R11" s="46"/>
      <c r="S11" s="68"/>
      <c r="T11" s="46"/>
      <c r="U11" s="46"/>
      <c r="V11" s="46"/>
      <c r="W11" s="46"/>
      <c r="X11" s="46"/>
      <c r="Y11" s="46"/>
      <c r="Z11" s="73">
        <f t="shared" si="1"/>
        <v>0</v>
      </c>
      <c r="AA11" s="74">
        <f t="shared" si="2"/>
        <v>0</v>
      </c>
    </row>
    <row r="12" s="2" customFormat="1" ht="24.95" customHeight="1" spans="1:27">
      <c r="A12" s="14">
        <v>10</v>
      </c>
      <c r="B12" s="14" t="s">
        <v>54</v>
      </c>
      <c r="C12" s="14" t="s">
        <v>27</v>
      </c>
      <c r="D12" s="14">
        <f ca="1" t="shared" si="0"/>
        <v>22</v>
      </c>
      <c r="E12" s="14" t="s">
        <v>28</v>
      </c>
      <c r="F12" s="14"/>
      <c r="G12" s="14" t="s">
        <v>29</v>
      </c>
      <c r="H12" s="14" t="s">
        <v>30</v>
      </c>
      <c r="I12" s="14" t="s">
        <v>36</v>
      </c>
      <c r="J12" s="14"/>
      <c r="K12" s="14"/>
      <c r="L12" s="14"/>
      <c r="M12" s="14">
        <v>13596486708</v>
      </c>
      <c r="N12" s="14" t="s">
        <v>55</v>
      </c>
      <c r="O12" s="14"/>
      <c r="P12" s="46"/>
      <c r="Q12" s="46"/>
      <c r="R12" s="46"/>
      <c r="S12" s="68"/>
      <c r="T12" s="46"/>
      <c r="U12" s="46"/>
      <c r="V12" s="46"/>
      <c r="W12" s="46"/>
      <c r="X12" s="46"/>
      <c r="Y12" s="46"/>
      <c r="Z12" s="73">
        <f t="shared" si="1"/>
        <v>0</v>
      </c>
      <c r="AA12" s="74">
        <f t="shared" si="2"/>
        <v>0</v>
      </c>
    </row>
    <row r="13" s="3" customFormat="1" ht="24.95" customHeight="1" spans="1:27">
      <c r="A13" s="14">
        <v>11</v>
      </c>
      <c r="B13" s="14" t="s">
        <v>56</v>
      </c>
      <c r="C13" s="14" t="s">
        <v>27</v>
      </c>
      <c r="D13" s="14">
        <f ca="1" t="shared" si="0"/>
        <v>22</v>
      </c>
      <c r="E13" s="14" t="s">
        <v>57</v>
      </c>
      <c r="F13" s="14"/>
      <c r="G13" s="14" t="s">
        <v>29</v>
      </c>
      <c r="H13" s="14" t="s">
        <v>30</v>
      </c>
      <c r="I13" s="14" t="s">
        <v>39</v>
      </c>
      <c r="J13" s="14"/>
      <c r="K13" s="14"/>
      <c r="L13" s="14"/>
      <c r="M13" s="14">
        <v>13500673537</v>
      </c>
      <c r="N13" s="14" t="s">
        <v>58</v>
      </c>
      <c r="O13" s="14"/>
      <c r="P13" s="48"/>
      <c r="Q13" s="48"/>
      <c r="R13" s="48"/>
      <c r="S13" s="69"/>
      <c r="T13" s="48"/>
      <c r="U13" s="48"/>
      <c r="V13" s="48"/>
      <c r="W13" s="48"/>
      <c r="X13" s="48"/>
      <c r="Y13" s="48"/>
      <c r="Z13" s="73">
        <f t="shared" si="1"/>
        <v>0</v>
      </c>
      <c r="AA13" s="74">
        <f t="shared" si="2"/>
        <v>0</v>
      </c>
    </row>
    <row r="14" s="2" customFormat="1" ht="24.95" customHeight="1" spans="1:27">
      <c r="A14" s="14">
        <v>12</v>
      </c>
      <c r="B14" s="14" t="s">
        <v>59</v>
      </c>
      <c r="C14" s="14" t="s">
        <v>27</v>
      </c>
      <c r="D14" s="14">
        <f ca="1" t="shared" si="0"/>
        <v>22</v>
      </c>
      <c r="E14" s="14" t="s">
        <v>60</v>
      </c>
      <c r="F14" s="14" t="s">
        <v>42</v>
      </c>
      <c r="G14" s="14" t="s">
        <v>29</v>
      </c>
      <c r="H14" s="14" t="s">
        <v>30</v>
      </c>
      <c r="I14" s="14" t="s">
        <v>39</v>
      </c>
      <c r="J14" s="14"/>
      <c r="K14" s="14"/>
      <c r="L14" s="14"/>
      <c r="M14" s="14">
        <v>13630693452</v>
      </c>
      <c r="N14" s="14" t="s">
        <v>61</v>
      </c>
      <c r="O14" s="14"/>
      <c r="P14" s="46"/>
      <c r="Q14" s="46"/>
      <c r="R14" s="46"/>
      <c r="S14" s="68"/>
      <c r="T14" s="46"/>
      <c r="U14" s="46"/>
      <c r="V14" s="46"/>
      <c r="W14" s="46"/>
      <c r="X14" s="46"/>
      <c r="Y14" s="46"/>
      <c r="Z14" s="73">
        <f t="shared" si="1"/>
        <v>0</v>
      </c>
      <c r="AA14" s="74">
        <f t="shared" si="2"/>
        <v>0</v>
      </c>
    </row>
    <row r="15" s="2" customFormat="1" ht="24.95" customHeight="1" spans="1:27">
      <c r="A15" s="14">
        <v>13</v>
      </c>
      <c r="B15" s="14" t="s">
        <v>62</v>
      </c>
      <c r="C15" s="14" t="s">
        <v>27</v>
      </c>
      <c r="D15" s="14">
        <f ca="1" t="shared" si="0"/>
        <v>22</v>
      </c>
      <c r="E15" s="14" t="s">
        <v>28</v>
      </c>
      <c r="F15" s="14"/>
      <c r="G15" s="14" t="s">
        <v>29</v>
      </c>
      <c r="H15" s="14" t="s">
        <v>30</v>
      </c>
      <c r="I15" s="14" t="s">
        <v>39</v>
      </c>
      <c r="J15" s="14"/>
      <c r="K15" s="14"/>
      <c r="L15" s="14"/>
      <c r="M15" s="14">
        <v>13879806004</v>
      </c>
      <c r="N15" s="14" t="s">
        <v>63</v>
      </c>
      <c r="O15" s="14"/>
      <c r="P15" s="46"/>
      <c r="Q15" s="46"/>
      <c r="R15" s="46"/>
      <c r="S15" s="68"/>
      <c r="T15" s="46"/>
      <c r="U15" s="46"/>
      <c r="V15" s="46"/>
      <c r="W15" s="46"/>
      <c r="X15" s="46"/>
      <c r="Y15" s="46"/>
      <c r="Z15" s="73">
        <f t="shared" si="1"/>
        <v>0</v>
      </c>
      <c r="AA15" s="74">
        <f t="shared" si="2"/>
        <v>0</v>
      </c>
    </row>
    <row r="16" s="2" customFormat="1" ht="24.95" customHeight="1" spans="1:27">
      <c r="A16" s="14">
        <v>14</v>
      </c>
      <c r="B16" s="14" t="s">
        <v>64</v>
      </c>
      <c r="C16" s="14" t="s">
        <v>27</v>
      </c>
      <c r="D16" s="14">
        <f ca="1" t="shared" si="0"/>
        <v>23</v>
      </c>
      <c r="E16" s="14" t="s">
        <v>65</v>
      </c>
      <c r="F16" s="14"/>
      <c r="G16" s="14" t="s">
        <v>29</v>
      </c>
      <c r="H16" s="14" t="s">
        <v>30</v>
      </c>
      <c r="I16" s="14" t="s">
        <v>39</v>
      </c>
      <c r="J16" s="14"/>
      <c r="K16" s="14"/>
      <c r="L16" s="14"/>
      <c r="M16" s="14">
        <v>13844767337</v>
      </c>
      <c r="N16" s="14" t="s">
        <v>66</v>
      </c>
      <c r="O16" s="14"/>
      <c r="P16" s="46"/>
      <c r="Q16" s="46"/>
      <c r="R16" s="46"/>
      <c r="S16" s="68"/>
      <c r="T16" s="46"/>
      <c r="U16" s="46"/>
      <c r="V16" s="46"/>
      <c r="W16" s="46"/>
      <c r="X16" s="46"/>
      <c r="Y16" s="46"/>
      <c r="Z16" s="73">
        <f t="shared" si="1"/>
        <v>0</v>
      </c>
      <c r="AA16" s="74">
        <f t="shared" si="2"/>
        <v>0</v>
      </c>
    </row>
    <row r="17" s="2" customFormat="1" ht="24.95" customHeight="1" spans="1:27">
      <c r="A17" s="14">
        <v>15</v>
      </c>
      <c r="B17" s="14" t="s">
        <v>67</v>
      </c>
      <c r="C17" s="14" t="s">
        <v>27</v>
      </c>
      <c r="D17" s="14">
        <f ca="1" t="shared" si="0"/>
        <v>22</v>
      </c>
      <c r="E17" s="14" t="s">
        <v>68</v>
      </c>
      <c r="F17" s="14"/>
      <c r="G17" s="14" t="s">
        <v>29</v>
      </c>
      <c r="H17" s="14" t="s">
        <v>30</v>
      </c>
      <c r="I17" s="14" t="s">
        <v>36</v>
      </c>
      <c r="J17" s="14"/>
      <c r="K17" s="14"/>
      <c r="L17" s="14"/>
      <c r="M17" s="14">
        <v>17767702638</v>
      </c>
      <c r="N17" s="14" t="s">
        <v>69</v>
      </c>
      <c r="O17" s="14"/>
      <c r="P17" s="46"/>
      <c r="Q17" s="46"/>
      <c r="R17" s="46"/>
      <c r="S17" s="68"/>
      <c r="T17" s="46"/>
      <c r="U17" s="46"/>
      <c r="V17" s="46"/>
      <c r="W17" s="46"/>
      <c r="X17" s="46"/>
      <c r="Y17" s="46"/>
      <c r="Z17" s="73">
        <f t="shared" si="1"/>
        <v>0</v>
      </c>
      <c r="AA17" s="74">
        <f t="shared" si="2"/>
        <v>0</v>
      </c>
    </row>
    <row r="18" s="2" customFormat="1" ht="24.95" customHeight="1" spans="1:27">
      <c r="A18" s="14">
        <v>16</v>
      </c>
      <c r="B18" s="14" t="s">
        <v>70</v>
      </c>
      <c r="C18" s="14" t="s">
        <v>27</v>
      </c>
      <c r="D18" s="14">
        <f ca="1" t="shared" si="0"/>
        <v>29</v>
      </c>
      <c r="E18" s="14" t="s">
        <v>71</v>
      </c>
      <c r="F18" s="14"/>
      <c r="G18" s="14" t="s">
        <v>29</v>
      </c>
      <c r="H18" s="14" t="s">
        <v>72</v>
      </c>
      <c r="I18" s="14" t="s">
        <v>73</v>
      </c>
      <c r="J18" s="14" t="s">
        <v>74</v>
      </c>
      <c r="K18" s="14" t="s">
        <v>30</v>
      </c>
      <c r="L18" s="14" t="s">
        <v>75</v>
      </c>
      <c r="M18" s="14">
        <v>15590793699</v>
      </c>
      <c r="N18" s="14" t="s">
        <v>76</v>
      </c>
      <c r="O18" s="14"/>
      <c r="P18" s="46"/>
      <c r="Q18" s="46"/>
      <c r="R18" s="46"/>
      <c r="S18" s="68"/>
      <c r="T18" s="46"/>
      <c r="U18" s="46"/>
      <c r="V18" s="46"/>
      <c r="W18" s="46"/>
      <c r="X18" s="46"/>
      <c r="Y18" s="46"/>
      <c r="Z18" s="73">
        <f t="shared" si="1"/>
        <v>0</v>
      </c>
      <c r="AA18" s="74">
        <f t="shared" si="2"/>
        <v>0</v>
      </c>
    </row>
    <row r="19" s="2" customFormat="1" ht="24.95" customHeight="1" spans="1:27">
      <c r="A19" s="14">
        <v>17</v>
      </c>
      <c r="B19" s="14" t="s">
        <v>77</v>
      </c>
      <c r="C19" s="14" t="s">
        <v>78</v>
      </c>
      <c r="D19" s="14">
        <f ca="1" t="shared" si="0"/>
        <v>22</v>
      </c>
      <c r="E19" s="14" t="s">
        <v>79</v>
      </c>
      <c r="F19" s="14"/>
      <c r="G19" s="14" t="s">
        <v>29</v>
      </c>
      <c r="H19" s="14" t="s">
        <v>30</v>
      </c>
      <c r="I19" s="14" t="s">
        <v>39</v>
      </c>
      <c r="J19" s="14"/>
      <c r="K19" s="14"/>
      <c r="L19" s="14"/>
      <c r="M19" s="14">
        <v>13894520392</v>
      </c>
      <c r="N19" s="14" t="s">
        <v>80</v>
      </c>
      <c r="O19" s="14"/>
      <c r="P19" s="46"/>
      <c r="Q19" s="46"/>
      <c r="R19" s="46"/>
      <c r="S19" s="68"/>
      <c r="T19" s="46"/>
      <c r="U19" s="46"/>
      <c r="V19" s="46"/>
      <c r="W19" s="46"/>
      <c r="X19" s="46"/>
      <c r="Y19" s="46"/>
      <c r="Z19" s="73">
        <f t="shared" si="1"/>
        <v>0</v>
      </c>
      <c r="AA19" s="74">
        <f t="shared" si="2"/>
        <v>0</v>
      </c>
    </row>
    <row r="20" s="2" customFormat="1" ht="24.95" customHeight="1" spans="1:27">
      <c r="A20" s="14">
        <v>18</v>
      </c>
      <c r="B20" s="14" t="s">
        <v>81</v>
      </c>
      <c r="C20" s="14" t="s">
        <v>78</v>
      </c>
      <c r="D20" s="14">
        <f ca="1" t="shared" si="0"/>
        <v>22</v>
      </c>
      <c r="E20" s="14" t="s">
        <v>28</v>
      </c>
      <c r="F20" s="14"/>
      <c r="G20" s="14" t="s">
        <v>29</v>
      </c>
      <c r="H20" s="14" t="s">
        <v>30</v>
      </c>
      <c r="I20" s="14" t="s">
        <v>39</v>
      </c>
      <c r="J20" s="14"/>
      <c r="K20" s="14"/>
      <c r="L20" s="14"/>
      <c r="M20" s="14">
        <v>13578983112</v>
      </c>
      <c r="N20" s="14" t="s">
        <v>82</v>
      </c>
      <c r="O20" s="14"/>
      <c r="P20" s="46"/>
      <c r="Q20" s="46"/>
      <c r="R20" s="46"/>
      <c r="S20" s="68"/>
      <c r="T20" s="46"/>
      <c r="U20" s="46"/>
      <c r="V20" s="46"/>
      <c r="W20" s="46"/>
      <c r="X20" s="46"/>
      <c r="Y20" s="46"/>
      <c r="Z20" s="73">
        <f t="shared" si="1"/>
        <v>0</v>
      </c>
      <c r="AA20" s="74">
        <f t="shared" si="2"/>
        <v>0</v>
      </c>
    </row>
    <row r="21" s="2" customFormat="1" ht="24.95" customHeight="1" spans="1:27">
      <c r="A21" s="14">
        <v>19</v>
      </c>
      <c r="B21" s="14" t="s">
        <v>83</v>
      </c>
      <c r="C21" s="14" t="s">
        <v>78</v>
      </c>
      <c r="D21" s="14">
        <f ca="1" t="shared" si="0"/>
        <v>23</v>
      </c>
      <c r="E21" s="14" t="s">
        <v>84</v>
      </c>
      <c r="F21" s="14"/>
      <c r="G21" s="14" t="s">
        <v>29</v>
      </c>
      <c r="H21" s="14" t="s">
        <v>30</v>
      </c>
      <c r="I21" s="14" t="s">
        <v>39</v>
      </c>
      <c r="J21" s="14"/>
      <c r="K21" s="14"/>
      <c r="L21" s="14"/>
      <c r="M21" s="14">
        <v>18744632084</v>
      </c>
      <c r="N21" s="14" t="s">
        <v>85</v>
      </c>
      <c r="O21" s="14"/>
      <c r="P21" s="46"/>
      <c r="Q21" s="46"/>
      <c r="R21" s="46"/>
      <c r="S21" s="68"/>
      <c r="T21" s="46"/>
      <c r="U21" s="46"/>
      <c r="V21" s="46"/>
      <c r="W21" s="46"/>
      <c r="X21" s="46"/>
      <c r="Y21" s="46"/>
      <c r="Z21" s="73">
        <f t="shared" si="1"/>
        <v>0</v>
      </c>
      <c r="AA21" s="74">
        <f t="shared" si="2"/>
        <v>0</v>
      </c>
    </row>
    <row r="22" s="2" customFormat="1" ht="24.95" customHeight="1" spans="1:27">
      <c r="A22" s="14">
        <v>20</v>
      </c>
      <c r="B22" s="14" t="s">
        <v>86</v>
      </c>
      <c r="C22" s="14" t="s">
        <v>78</v>
      </c>
      <c r="D22" s="14">
        <f ca="1" t="shared" si="0"/>
        <v>23</v>
      </c>
      <c r="E22" s="14" t="s">
        <v>68</v>
      </c>
      <c r="F22" s="14"/>
      <c r="G22" s="14" t="s">
        <v>29</v>
      </c>
      <c r="H22" s="14" t="s">
        <v>30</v>
      </c>
      <c r="I22" s="14" t="s">
        <v>36</v>
      </c>
      <c r="J22" s="14"/>
      <c r="K22" s="14"/>
      <c r="L22" s="14"/>
      <c r="M22" s="14">
        <v>17843322275</v>
      </c>
      <c r="N22" s="14" t="s">
        <v>87</v>
      </c>
      <c r="O22" s="14"/>
      <c r="P22" s="46"/>
      <c r="Q22" s="46"/>
      <c r="R22" s="46"/>
      <c r="S22" s="68"/>
      <c r="T22" s="46"/>
      <c r="U22" s="46"/>
      <c r="V22" s="46"/>
      <c r="W22" s="46"/>
      <c r="X22" s="46"/>
      <c r="Y22" s="46"/>
      <c r="Z22" s="73">
        <f t="shared" si="1"/>
        <v>0</v>
      </c>
      <c r="AA22" s="74">
        <f t="shared" si="2"/>
        <v>0</v>
      </c>
    </row>
    <row r="23" s="2" customFormat="1" ht="24.95" customHeight="1" spans="1:27">
      <c r="A23" s="14">
        <v>21</v>
      </c>
      <c r="B23" s="14" t="s">
        <v>88</v>
      </c>
      <c r="C23" s="14" t="s">
        <v>78</v>
      </c>
      <c r="D23" s="14">
        <f ca="1" t="shared" si="0"/>
        <v>22</v>
      </c>
      <c r="E23" s="14" t="s">
        <v>28</v>
      </c>
      <c r="F23" s="14"/>
      <c r="G23" s="14" t="s">
        <v>29</v>
      </c>
      <c r="H23" s="14" t="s">
        <v>30</v>
      </c>
      <c r="I23" s="14" t="s">
        <v>31</v>
      </c>
      <c r="J23" s="14"/>
      <c r="K23" s="14"/>
      <c r="L23" s="14"/>
      <c r="M23" s="14">
        <v>15844127740</v>
      </c>
      <c r="N23" s="14" t="s">
        <v>89</v>
      </c>
      <c r="O23" s="14"/>
      <c r="P23" s="46"/>
      <c r="Q23" s="46"/>
      <c r="R23" s="46"/>
      <c r="S23" s="68"/>
      <c r="T23" s="46"/>
      <c r="U23" s="46"/>
      <c r="V23" s="46"/>
      <c r="W23" s="46"/>
      <c r="X23" s="46"/>
      <c r="Y23" s="46"/>
      <c r="Z23" s="73">
        <f t="shared" si="1"/>
        <v>0</v>
      </c>
      <c r="AA23" s="74">
        <f t="shared" si="2"/>
        <v>0</v>
      </c>
    </row>
    <row r="24" s="2" customFormat="1" ht="24.95" customHeight="1" spans="1:27">
      <c r="A24" s="14">
        <v>22</v>
      </c>
      <c r="B24" s="14" t="s">
        <v>90</v>
      </c>
      <c r="C24" s="14" t="s">
        <v>78</v>
      </c>
      <c r="D24" s="14">
        <f ca="1" t="shared" si="0"/>
        <v>22</v>
      </c>
      <c r="E24" s="14" t="s">
        <v>28</v>
      </c>
      <c r="F24" s="14"/>
      <c r="G24" s="14" t="s">
        <v>29</v>
      </c>
      <c r="H24" s="14" t="s">
        <v>30</v>
      </c>
      <c r="I24" s="14" t="s">
        <v>39</v>
      </c>
      <c r="J24" s="14"/>
      <c r="K24" s="14"/>
      <c r="L24" s="14"/>
      <c r="M24" s="14">
        <v>15584418461</v>
      </c>
      <c r="N24" s="14" t="s">
        <v>91</v>
      </c>
      <c r="O24" s="14"/>
      <c r="P24" s="46"/>
      <c r="Q24" s="46"/>
      <c r="R24" s="46"/>
      <c r="S24" s="68"/>
      <c r="T24" s="46"/>
      <c r="U24" s="46"/>
      <c r="V24" s="46"/>
      <c r="W24" s="46"/>
      <c r="X24" s="46"/>
      <c r="Y24" s="46"/>
      <c r="Z24" s="73">
        <f t="shared" si="1"/>
        <v>0</v>
      </c>
      <c r="AA24" s="74">
        <f t="shared" si="2"/>
        <v>0</v>
      </c>
    </row>
    <row r="25" s="2" customFormat="1" ht="24.95" customHeight="1" spans="1:27">
      <c r="A25" s="14">
        <v>23</v>
      </c>
      <c r="B25" s="14" t="s">
        <v>92</v>
      </c>
      <c r="C25" s="14" t="s">
        <v>78</v>
      </c>
      <c r="D25" s="14">
        <f ca="1" t="shared" si="0"/>
        <v>26</v>
      </c>
      <c r="E25" s="14" t="s">
        <v>28</v>
      </c>
      <c r="F25" s="14"/>
      <c r="G25" s="14" t="s">
        <v>29</v>
      </c>
      <c r="H25" s="14" t="s">
        <v>30</v>
      </c>
      <c r="I25" s="14" t="s">
        <v>93</v>
      </c>
      <c r="J25" s="14" t="s">
        <v>74</v>
      </c>
      <c r="K25" s="14" t="s">
        <v>30</v>
      </c>
      <c r="L25" s="14" t="s">
        <v>94</v>
      </c>
      <c r="M25" s="14">
        <v>15754313913</v>
      </c>
      <c r="N25" s="14" t="s">
        <v>95</v>
      </c>
      <c r="O25" s="14"/>
      <c r="P25" s="46"/>
      <c r="Q25" s="46"/>
      <c r="R25" s="46"/>
      <c r="S25" s="68"/>
      <c r="T25" s="46"/>
      <c r="U25" s="46"/>
      <c r="V25" s="46"/>
      <c r="W25" s="46"/>
      <c r="X25" s="46"/>
      <c r="Y25" s="46"/>
      <c r="Z25" s="73">
        <f t="shared" si="1"/>
        <v>0</v>
      </c>
      <c r="AA25" s="74">
        <f t="shared" si="2"/>
        <v>0</v>
      </c>
    </row>
    <row r="26" s="2" customFormat="1" ht="24.95" customHeight="1" spans="1:27">
      <c r="A26" s="14">
        <v>24</v>
      </c>
      <c r="B26" s="14" t="s">
        <v>96</v>
      </c>
      <c r="C26" s="14" t="s">
        <v>78</v>
      </c>
      <c r="D26" s="14">
        <f ca="1" t="shared" si="0"/>
        <v>29</v>
      </c>
      <c r="E26" s="14" t="s">
        <v>28</v>
      </c>
      <c r="F26" s="14"/>
      <c r="G26" s="14" t="s">
        <v>29</v>
      </c>
      <c r="H26" s="14" t="s">
        <v>30</v>
      </c>
      <c r="I26" s="14" t="s">
        <v>36</v>
      </c>
      <c r="J26" s="14" t="s">
        <v>74</v>
      </c>
      <c r="K26" s="14" t="s">
        <v>30</v>
      </c>
      <c r="L26" s="14" t="s">
        <v>75</v>
      </c>
      <c r="M26" s="14">
        <v>13196043659</v>
      </c>
      <c r="N26" s="14" t="s">
        <v>97</v>
      </c>
      <c r="O26" s="14"/>
      <c r="P26" s="46"/>
      <c r="Q26" s="46"/>
      <c r="R26" s="46"/>
      <c r="S26" s="68"/>
      <c r="T26" s="46"/>
      <c r="U26" s="46"/>
      <c r="V26" s="46"/>
      <c r="W26" s="46"/>
      <c r="X26" s="46"/>
      <c r="Y26" s="46"/>
      <c r="Z26" s="73">
        <f t="shared" si="1"/>
        <v>0</v>
      </c>
      <c r="AA26" s="74">
        <f t="shared" si="2"/>
        <v>0</v>
      </c>
    </row>
    <row r="27" s="2" customFormat="1" ht="24.95" customHeight="1" spans="1:27">
      <c r="A27" s="14">
        <v>25</v>
      </c>
      <c r="B27" s="14" t="s">
        <v>98</v>
      </c>
      <c r="C27" s="14" t="s">
        <v>78</v>
      </c>
      <c r="D27" s="14">
        <f ca="1" t="shared" si="0"/>
        <v>25</v>
      </c>
      <c r="E27" s="14" t="s">
        <v>99</v>
      </c>
      <c r="F27" s="14"/>
      <c r="G27" s="14" t="s">
        <v>29</v>
      </c>
      <c r="H27" s="14" t="s">
        <v>100</v>
      </c>
      <c r="I27" s="14" t="s">
        <v>101</v>
      </c>
      <c r="J27" s="14" t="s">
        <v>74</v>
      </c>
      <c r="K27" s="14" t="s">
        <v>30</v>
      </c>
      <c r="L27" s="14" t="s">
        <v>102</v>
      </c>
      <c r="M27" s="14">
        <v>17615000933</v>
      </c>
      <c r="N27" s="14" t="s">
        <v>103</v>
      </c>
      <c r="O27" s="14"/>
      <c r="P27" s="46"/>
      <c r="Q27" s="46"/>
      <c r="R27" s="46"/>
      <c r="S27" s="68"/>
      <c r="T27" s="46"/>
      <c r="U27" s="46"/>
      <c r="V27" s="46"/>
      <c r="W27" s="46"/>
      <c r="X27" s="46"/>
      <c r="Y27" s="46"/>
      <c r="Z27" s="73">
        <f t="shared" si="1"/>
        <v>0</v>
      </c>
      <c r="AA27" s="74">
        <f t="shared" si="2"/>
        <v>0</v>
      </c>
    </row>
    <row r="28" s="2" customFormat="1" ht="24.95" customHeight="1" spans="1:27">
      <c r="A28" s="14">
        <v>26</v>
      </c>
      <c r="B28" s="14" t="s">
        <v>104</v>
      </c>
      <c r="C28" s="14" t="s">
        <v>27</v>
      </c>
      <c r="D28" s="14">
        <f ca="1" t="shared" si="0"/>
        <v>23</v>
      </c>
      <c r="E28" s="14" t="s">
        <v>105</v>
      </c>
      <c r="F28" s="14"/>
      <c r="G28" s="14" t="s">
        <v>29</v>
      </c>
      <c r="H28" s="14" t="s">
        <v>106</v>
      </c>
      <c r="I28" s="14" t="s">
        <v>39</v>
      </c>
      <c r="J28" s="14"/>
      <c r="K28" s="14"/>
      <c r="L28" s="14"/>
      <c r="M28" s="14">
        <v>17390941840</v>
      </c>
      <c r="N28" s="14" t="s">
        <v>107</v>
      </c>
      <c r="O28" s="14"/>
      <c r="P28" s="46"/>
      <c r="Q28" s="46"/>
      <c r="R28" s="46"/>
      <c r="S28" s="68"/>
      <c r="T28" s="46"/>
      <c r="U28" s="46"/>
      <c r="V28" s="46"/>
      <c r="W28" s="46"/>
      <c r="X28" s="46"/>
      <c r="Y28" s="46"/>
      <c r="Z28" s="73">
        <f t="shared" si="1"/>
        <v>0</v>
      </c>
      <c r="AA28" s="74">
        <f t="shared" si="2"/>
        <v>0</v>
      </c>
    </row>
    <row r="29" s="2" customFormat="1" ht="24.95" customHeight="1" spans="1:27">
      <c r="A29" s="14">
        <v>27</v>
      </c>
      <c r="B29" s="14" t="s">
        <v>108</v>
      </c>
      <c r="C29" s="14" t="s">
        <v>27</v>
      </c>
      <c r="D29" s="14">
        <f ca="1" t="shared" si="0"/>
        <v>23</v>
      </c>
      <c r="E29" s="14" t="s">
        <v>109</v>
      </c>
      <c r="F29" s="14"/>
      <c r="G29" s="14" t="s">
        <v>29</v>
      </c>
      <c r="H29" s="14" t="s">
        <v>106</v>
      </c>
      <c r="I29" s="14" t="s">
        <v>39</v>
      </c>
      <c r="J29" s="14"/>
      <c r="K29" s="14"/>
      <c r="L29" s="14"/>
      <c r="M29" s="14">
        <v>15939078733</v>
      </c>
      <c r="N29" s="14" t="s">
        <v>110</v>
      </c>
      <c r="O29" s="14"/>
      <c r="P29" s="46"/>
      <c r="Q29" s="46"/>
      <c r="R29" s="46"/>
      <c r="S29" s="68"/>
      <c r="T29" s="46"/>
      <c r="U29" s="46"/>
      <c r="V29" s="46"/>
      <c r="W29" s="46"/>
      <c r="X29" s="46"/>
      <c r="Y29" s="46"/>
      <c r="Z29" s="73">
        <f t="shared" si="1"/>
        <v>0</v>
      </c>
      <c r="AA29" s="74">
        <f t="shared" si="2"/>
        <v>0</v>
      </c>
    </row>
    <row r="30" s="2" customFormat="1" ht="24.95" customHeight="1" spans="1:27">
      <c r="A30" s="14">
        <v>28</v>
      </c>
      <c r="B30" s="14" t="s">
        <v>111</v>
      </c>
      <c r="C30" s="14" t="s">
        <v>27</v>
      </c>
      <c r="D30" s="14">
        <f ca="1" t="shared" si="0"/>
        <v>23</v>
      </c>
      <c r="E30" s="14" t="s">
        <v>28</v>
      </c>
      <c r="F30" s="14" t="s">
        <v>42</v>
      </c>
      <c r="G30" s="14" t="s">
        <v>29</v>
      </c>
      <c r="H30" s="14" t="s">
        <v>106</v>
      </c>
      <c r="I30" s="14" t="s">
        <v>39</v>
      </c>
      <c r="J30" s="14"/>
      <c r="K30" s="14"/>
      <c r="L30" s="14"/>
      <c r="M30" s="14">
        <v>13331696870</v>
      </c>
      <c r="N30" s="14" t="s">
        <v>112</v>
      </c>
      <c r="O30" s="14"/>
      <c r="P30" s="46"/>
      <c r="Q30" s="46"/>
      <c r="R30" s="46"/>
      <c r="S30" s="68"/>
      <c r="T30" s="46"/>
      <c r="U30" s="46"/>
      <c r="V30" s="46"/>
      <c r="W30" s="46"/>
      <c r="X30" s="46"/>
      <c r="Y30" s="46"/>
      <c r="Z30" s="73">
        <f t="shared" si="1"/>
        <v>0</v>
      </c>
      <c r="AA30" s="74">
        <f t="shared" si="2"/>
        <v>0</v>
      </c>
    </row>
    <row r="31" s="2" customFormat="1" ht="24.95" customHeight="1" spans="1:27">
      <c r="A31" s="14">
        <v>29</v>
      </c>
      <c r="B31" s="14" t="s">
        <v>113</v>
      </c>
      <c r="C31" s="14" t="s">
        <v>27</v>
      </c>
      <c r="D31" s="14">
        <f ca="1" t="shared" si="0"/>
        <v>23</v>
      </c>
      <c r="E31" s="14" t="s">
        <v>114</v>
      </c>
      <c r="F31" s="14"/>
      <c r="G31" s="14" t="s">
        <v>29</v>
      </c>
      <c r="H31" s="14" t="s">
        <v>106</v>
      </c>
      <c r="I31" s="14" t="s">
        <v>39</v>
      </c>
      <c r="J31" s="14"/>
      <c r="K31" s="14"/>
      <c r="L31" s="14"/>
      <c r="M31" s="14">
        <v>18765356125</v>
      </c>
      <c r="N31" s="14" t="s">
        <v>115</v>
      </c>
      <c r="O31" s="14"/>
      <c r="P31" s="46"/>
      <c r="Q31" s="46"/>
      <c r="R31" s="46"/>
      <c r="S31" s="68"/>
      <c r="T31" s="46"/>
      <c r="U31" s="46"/>
      <c r="V31" s="46"/>
      <c r="W31" s="46"/>
      <c r="X31" s="46"/>
      <c r="Y31" s="46"/>
      <c r="Z31" s="73">
        <f t="shared" si="1"/>
        <v>0</v>
      </c>
      <c r="AA31" s="74">
        <f t="shared" si="2"/>
        <v>0</v>
      </c>
    </row>
    <row r="32" s="2" customFormat="1" ht="24.95" customHeight="1" spans="1:27">
      <c r="A32" s="14">
        <v>30</v>
      </c>
      <c r="B32" s="14" t="s">
        <v>116</v>
      </c>
      <c r="C32" s="14" t="s">
        <v>27</v>
      </c>
      <c r="D32" s="14">
        <f ca="1" t="shared" si="0"/>
        <v>22</v>
      </c>
      <c r="E32" s="14" t="s">
        <v>68</v>
      </c>
      <c r="F32" s="14"/>
      <c r="G32" s="14" t="s">
        <v>29</v>
      </c>
      <c r="H32" s="14" t="s">
        <v>106</v>
      </c>
      <c r="I32" s="14" t="s">
        <v>39</v>
      </c>
      <c r="J32" s="14"/>
      <c r="K32" s="14"/>
      <c r="L32" s="14"/>
      <c r="M32" s="14">
        <v>15044633059</v>
      </c>
      <c r="N32" s="14" t="s">
        <v>117</v>
      </c>
      <c r="O32" s="14"/>
      <c r="P32" s="46"/>
      <c r="Q32" s="46"/>
      <c r="R32" s="46"/>
      <c r="S32" s="68"/>
      <c r="T32" s="46"/>
      <c r="U32" s="46"/>
      <c r="V32" s="46"/>
      <c r="W32" s="46"/>
      <c r="X32" s="46"/>
      <c r="Y32" s="46"/>
      <c r="Z32" s="73">
        <f t="shared" si="1"/>
        <v>0</v>
      </c>
      <c r="AA32" s="74">
        <f t="shared" si="2"/>
        <v>0</v>
      </c>
    </row>
    <row r="33" s="2" customFormat="1" ht="24.95" customHeight="1" spans="1:27">
      <c r="A33" s="14">
        <v>31</v>
      </c>
      <c r="B33" s="14" t="s">
        <v>118</v>
      </c>
      <c r="C33" s="14" t="s">
        <v>27</v>
      </c>
      <c r="D33" s="14">
        <f ca="1" t="shared" si="0"/>
        <v>22</v>
      </c>
      <c r="E33" s="14" t="s">
        <v>68</v>
      </c>
      <c r="F33" s="14"/>
      <c r="G33" s="14" t="s">
        <v>29</v>
      </c>
      <c r="H33" s="14" t="s">
        <v>106</v>
      </c>
      <c r="I33" s="14" t="s">
        <v>36</v>
      </c>
      <c r="J33" s="14"/>
      <c r="K33" s="14"/>
      <c r="L33" s="14"/>
      <c r="M33" s="14">
        <v>18343299762</v>
      </c>
      <c r="N33" s="14" t="s">
        <v>119</v>
      </c>
      <c r="O33" s="14"/>
      <c r="P33" s="46"/>
      <c r="Q33" s="46"/>
      <c r="R33" s="46"/>
      <c r="S33" s="68"/>
      <c r="T33" s="46"/>
      <c r="U33" s="46"/>
      <c r="V33" s="46"/>
      <c r="W33" s="46"/>
      <c r="X33" s="46"/>
      <c r="Y33" s="46"/>
      <c r="Z33" s="73">
        <f t="shared" si="1"/>
        <v>0</v>
      </c>
      <c r="AA33" s="74">
        <f t="shared" si="2"/>
        <v>0</v>
      </c>
    </row>
    <row r="34" s="2" customFormat="1" ht="24.95" customHeight="1" spans="1:27">
      <c r="A34" s="14">
        <v>32</v>
      </c>
      <c r="B34" s="14" t="s">
        <v>120</v>
      </c>
      <c r="C34" s="14" t="s">
        <v>27</v>
      </c>
      <c r="D34" s="14">
        <f ca="1" t="shared" si="0"/>
        <v>22</v>
      </c>
      <c r="E34" s="14" t="s">
        <v>28</v>
      </c>
      <c r="F34" s="14" t="s">
        <v>121</v>
      </c>
      <c r="G34" s="14" t="s">
        <v>29</v>
      </c>
      <c r="H34" s="14" t="s">
        <v>106</v>
      </c>
      <c r="I34" s="14" t="s">
        <v>39</v>
      </c>
      <c r="J34" s="14"/>
      <c r="K34" s="14"/>
      <c r="L34" s="14"/>
      <c r="M34" s="14">
        <v>18644826877</v>
      </c>
      <c r="N34" s="14" t="s">
        <v>122</v>
      </c>
      <c r="O34" s="14"/>
      <c r="P34" s="46"/>
      <c r="Q34" s="46"/>
      <c r="R34" s="46"/>
      <c r="S34" s="68"/>
      <c r="T34" s="46"/>
      <c r="U34" s="46"/>
      <c r="V34" s="46"/>
      <c r="W34" s="46"/>
      <c r="X34" s="46"/>
      <c r="Y34" s="46"/>
      <c r="Z34" s="73">
        <f t="shared" si="1"/>
        <v>0</v>
      </c>
      <c r="AA34" s="74">
        <f t="shared" si="2"/>
        <v>0</v>
      </c>
    </row>
    <row r="35" s="2" customFormat="1" ht="24.95" customHeight="1" spans="1:27">
      <c r="A35" s="14">
        <v>33</v>
      </c>
      <c r="B35" s="14" t="s">
        <v>123</v>
      </c>
      <c r="C35" s="14" t="s">
        <v>27</v>
      </c>
      <c r="D35" s="14">
        <f ca="1" t="shared" si="0"/>
        <v>21</v>
      </c>
      <c r="E35" s="14" t="s">
        <v>124</v>
      </c>
      <c r="F35" s="14"/>
      <c r="G35" s="14" t="s">
        <v>29</v>
      </c>
      <c r="H35" s="14" t="s">
        <v>106</v>
      </c>
      <c r="I35" s="14" t="s">
        <v>39</v>
      </c>
      <c r="J35" s="14"/>
      <c r="K35" s="14"/>
      <c r="L35" s="14"/>
      <c r="M35" s="14">
        <v>17543026443</v>
      </c>
      <c r="N35" s="14" t="s">
        <v>125</v>
      </c>
      <c r="O35" s="14"/>
      <c r="P35" s="46"/>
      <c r="Q35" s="46"/>
      <c r="R35" s="46"/>
      <c r="S35" s="68"/>
      <c r="T35" s="46"/>
      <c r="U35" s="46"/>
      <c r="V35" s="46"/>
      <c r="W35" s="46"/>
      <c r="X35" s="46"/>
      <c r="Y35" s="46"/>
      <c r="Z35" s="73">
        <f t="shared" si="1"/>
        <v>0</v>
      </c>
      <c r="AA35" s="74">
        <f t="shared" si="2"/>
        <v>0</v>
      </c>
    </row>
    <row r="36" s="2" customFormat="1" ht="24.95" customHeight="1" spans="1:27">
      <c r="A36" s="14">
        <v>34</v>
      </c>
      <c r="B36" s="14" t="s">
        <v>126</v>
      </c>
      <c r="C36" s="14" t="s">
        <v>27</v>
      </c>
      <c r="D36" s="14">
        <f ca="1" t="shared" si="0"/>
        <v>23</v>
      </c>
      <c r="E36" s="14" t="s">
        <v>124</v>
      </c>
      <c r="F36" s="14"/>
      <c r="G36" s="14" t="s">
        <v>29</v>
      </c>
      <c r="H36" s="14" t="s">
        <v>106</v>
      </c>
      <c r="I36" s="14" t="s">
        <v>127</v>
      </c>
      <c r="J36" s="14"/>
      <c r="K36" s="14"/>
      <c r="L36" s="14"/>
      <c r="M36" s="14">
        <v>15568831206</v>
      </c>
      <c r="N36" s="14" t="s">
        <v>128</v>
      </c>
      <c r="O36" s="14"/>
      <c r="P36" s="46"/>
      <c r="Q36" s="46"/>
      <c r="R36" s="46"/>
      <c r="S36" s="68"/>
      <c r="T36" s="46"/>
      <c r="U36" s="46"/>
      <c r="V36" s="46"/>
      <c r="W36" s="46"/>
      <c r="X36" s="46"/>
      <c r="Y36" s="46"/>
      <c r="Z36" s="73">
        <f t="shared" si="1"/>
        <v>0</v>
      </c>
      <c r="AA36" s="74">
        <f t="shared" si="2"/>
        <v>0</v>
      </c>
    </row>
    <row r="37" s="2" customFormat="1" ht="24.95" customHeight="1" spans="1:27">
      <c r="A37" s="14">
        <v>35</v>
      </c>
      <c r="B37" s="14" t="s">
        <v>129</v>
      </c>
      <c r="C37" s="14" t="s">
        <v>27</v>
      </c>
      <c r="D37" s="14">
        <f ca="1" t="shared" si="0"/>
        <v>23</v>
      </c>
      <c r="E37" s="14" t="s">
        <v>130</v>
      </c>
      <c r="F37" s="14"/>
      <c r="G37" s="14" t="s">
        <v>29</v>
      </c>
      <c r="H37" s="14" t="s">
        <v>106</v>
      </c>
      <c r="I37" s="14" t="s">
        <v>36</v>
      </c>
      <c r="J37" s="14"/>
      <c r="K37" s="14"/>
      <c r="L37" s="14"/>
      <c r="M37" s="14">
        <v>18234583759</v>
      </c>
      <c r="N37" s="14" t="s">
        <v>131</v>
      </c>
      <c r="O37" s="14"/>
      <c r="P37" s="46"/>
      <c r="Q37" s="46"/>
      <c r="R37" s="46"/>
      <c r="S37" s="68"/>
      <c r="T37" s="46"/>
      <c r="U37" s="46"/>
      <c r="V37" s="46"/>
      <c r="W37" s="46"/>
      <c r="X37" s="46"/>
      <c r="Y37" s="46"/>
      <c r="Z37" s="73">
        <f t="shared" si="1"/>
        <v>0</v>
      </c>
      <c r="AA37" s="74">
        <f t="shared" si="2"/>
        <v>0</v>
      </c>
    </row>
    <row r="38" s="2" customFormat="1" ht="24.95" customHeight="1" spans="1:27">
      <c r="A38" s="14">
        <v>36</v>
      </c>
      <c r="B38" s="14" t="s">
        <v>132</v>
      </c>
      <c r="C38" s="14" t="s">
        <v>78</v>
      </c>
      <c r="D38" s="14">
        <f ca="1" t="shared" si="0"/>
        <v>23</v>
      </c>
      <c r="E38" s="14" t="s">
        <v>28</v>
      </c>
      <c r="F38" s="14"/>
      <c r="G38" s="14" t="s">
        <v>29</v>
      </c>
      <c r="H38" s="14" t="s">
        <v>106</v>
      </c>
      <c r="I38" s="14" t="s">
        <v>133</v>
      </c>
      <c r="J38" s="14"/>
      <c r="K38" s="14"/>
      <c r="L38" s="14"/>
      <c r="M38" s="14">
        <v>18804313611</v>
      </c>
      <c r="N38" s="14" t="s">
        <v>134</v>
      </c>
      <c r="O38" s="14"/>
      <c r="P38" s="46"/>
      <c r="Q38" s="46"/>
      <c r="R38" s="46"/>
      <c r="S38" s="68"/>
      <c r="T38" s="46"/>
      <c r="U38" s="46"/>
      <c r="V38" s="46"/>
      <c r="W38" s="46"/>
      <c r="X38" s="46"/>
      <c r="Y38" s="46"/>
      <c r="Z38" s="73">
        <f t="shared" si="1"/>
        <v>0</v>
      </c>
      <c r="AA38" s="74">
        <f t="shared" si="2"/>
        <v>0</v>
      </c>
    </row>
    <row r="39" s="2" customFormat="1" ht="24.95" customHeight="1" spans="1:27">
      <c r="A39" s="14">
        <v>37</v>
      </c>
      <c r="B39" s="14" t="s">
        <v>135</v>
      </c>
      <c r="C39" s="14" t="s">
        <v>78</v>
      </c>
      <c r="D39" s="14">
        <f ca="1" t="shared" si="0"/>
        <v>22</v>
      </c>
      <c r="E39" s="14" t="s">
        <v>28</v>
      </c>
      <c r="F39" s="14"/>
      <c r="G39" s="14" t="s">
        <v>29</v>
      </c>
      <c r="H39" s="14" t="s">
        <v>106</v>
      </c>
      <c r="I39" s="14" t="s">
        <v>136</v>
      </c>
      <c r="J39" s="14"/>
      <c r="K39" s="14"/>
      <c r="L39" s="14"/>
      <c r="M39" s="14">
        <v>18844115860</v>
      </c>
      <c r="N39" s="14" t="s">
        <v>137</v>
      </c>
      <c r="O39" s="14"/>
      <c r="P39" s="46"/>
      <c r="Q39" s="46"/>
      <c r="R39" s="46"/>
      <c r="S39" s="68"/>
      <c r="T39" s="46"/>
      <c r="U39" s="46"/>
      <c r="V39" s="46"/>
      <c r="W39" s="46"/>
      <c r="X39" s="46"/>
      <c r="Y39" s="46"/>
      <c r="Z39" s="73">
        <f t="shared" si="1"/>
        <v>0</v>
      </c>
      <c r="AA39" s="74">
        <f t="shared" si="2"/>
        <v>0</v>
      </c>
    </row>
    <row r="40" s="2" customFormat="1" ht="24.95" customHeight="1" spans="1:27">
      <c r="A40" s="14">
        <v>38</v>
      </c>
      <c r="B40" s="14" t="s">
        <v>138</v>
      </c>
      <c r="C40" s="14" t="s">
        <v>78</v>
      </c>
      <c r="D40" s="14">
        <f ca="1" t="shared" si="0"/>
        <v>22</v>
      </c>
      <c r="E40" s="14" t="s">
        <v>28</v>
      </c>
      <c r="F40" s="14"/>
      <c r="G40" s="14" t="s">
        <v>29</v>
      </c>
      <c r="H40" s="14" t="s">
        <v>106</v>
      </c>
      <c r="I40" s="14" t="s">
        <v>39</v>
      </c>
      <c r="J40" s="14"/>
      <c r="K40" s="14"/>
      <c r="L40" s="14"/>
      <c r="M40" s="14">
        <v>13604323007</v>
      </c>
      <c r="N40" s="14" t="s">
        <v>139</v>
      </c>
      <c r="O40" s="14"/>
      <c r="P40" s="46"/>
      <c r="Q40" s="46"/>
      <c r="R40" s="46"/>
      <c r="S40" s="68"/>
      <c r="T40" s="46"/>
      <c r="U40" s="46"/>
      <c r="V40" s="46"/>
      <c r="W40" s="46"/>
      <c r="X40" s="46"/>
      <c r="Y40" s="46"/>
      <c r="Z40" s="73">
        <f t="shared" si="1"/>
        <v>0</v>
      </c>
      <c r="AA40" s="74">
        <f t="shared" si="2"/>
        <v>0</v>
      </c>
    </row>
    <row r="41" s="2" customFormat="1" ht="24.95" customHeight="1" spans="1:27">
      <c r="A41" s="14">
        <v>39</v>
      </c>
      <c r="B41" s="14" t="s">
        <v>140</v>
      </c>
      <c r="C41" s="14" t="s">
        <v>78</v>
      </c>
      <c r="D41" s="14">
        <f ca="1" t="shared" si="0"/>
        <v>22</v>
      </c>
      <c r="E41" s="14" t="s">
        <v>28</v>
      </c>
      <c r="F41" s="14"/>
      <c r="G41" s="14" t="s">
        <v>29</v>
      </c>
      <c r="H41" s="14" t="s">
        <v>106</v>
      </c>
      <c r="I41" s="14" t="s">
        <v>39</v>
      </c>
      <c r="J41" s="14"/>
      <c r="K41" s="14"/>
      <c r="L41" s="14"/>
      <c r="M41" s="14">
        <v>15944176063</v>
      </c>
      <c r="N41" s="14" t="s">
        <v>141</v>
      </c>
      <c r="O41" s="14"/>
      <c r="P41" s="46"/>
      <c r="Q41" s="46"/>
      <c r="R41" s="46"/>
      <c r="S41" s="68"/>
      <c r="T41" s="46"/>
      <c r="U41" s="46"/>
      <c r="V41" s="46"/>
      <c r="W41" s="46"/>
      <c r="X41" s="46"/>
      <c r="Y41" s="46"/>
      <c r="Z41" s="73">
        <f t="shared" si="1"/>
        <v>0</v>
      </c>
      <c r="AA41" s="74">
        <f t="shared" si="2"/>
        <v>0</v>
      </c>
    </row>
    <row r="42" s="2" customFormat="1" ht="24.95" customHeight="1" spans="1:27">
      <c r="A42" s="14">
        <v>40</v>
      </c>
      <c r="B42" s="14" t="s">
        <v>142</v>
      </c>
      <c r="C42" s="14" t="s">
        <v>78</v>
      </c>
      <c r="D42" s="14">
        <f ca="1" t="shared" si="0"/>
        <v>22</v>
      </c>
      <c r="E42" s="14" t="s">
        <v>28</v>
      </c>
      <c r="F42" s="14"/>
      <c r="G42" s="14" t="s">
        <v>29</v>
      </c>
      <c r="H42" s="14" t="s">
        <v>106</v>
      </c>
      <c r="I42" s="14" t="s">
        <v>39</v>
      </c>
      <c r="J42" s="14"/>
      <c r="K42" s="14"/>
      <c r="L42" s="14"/>
      <c r="M42" s="14">
        <v>13596053693</v>
      </c>
      <c r="N42" s="14" t="s">
        <v>143</v>
      </c>
      <c r="O42" s="14"/>
      <c r="P42" s="46"/>
      <c r="Q42" s="46"/>
      <c r="R42" s="46"/>
      <c r="S42" s="68"/>
      <c r="T42" s="46"/>
      <c r="U42" s="46"/>
      <c r="V42" s="46"/>
      <c r="W42" s="46"/>
      <c r="X42" s="46"/>
      <c r="Y42" s="46"/>
      <c r="Z42" s="73">
        <f t="shared" si="1"/>
        <v>0</v>
      </c>
      <c r="AA42" s="74">
        <f t="shared" si="2"/>
        <v>0</v>
      </c>
    </row>
    <row r="43" s="2" customFormat="1" ht="24.95" customHeight="1" spans="1:27">
      <c r="A43" s="14">
        <v>41</v>
      </c>
      <c r="B43" s="14" t="s">
        <v>144</v>
      </c>
      <c r="C43" s="14" t="s">
        <v>78</v>
      </c>
      <c r="D43" s="14">
        <f ca="1" t="shared" si="0"/>
        <v>21</v>
      </c>
      <c r="E43" s="14" t="s">
        <v>28</v>
      </c>
      <c r="F43" s="14"/>
      <c r="G43" s="14" t="s">
        <v>29</v>
      </c>
      <c r="H43" s="14" t="s">
        <v>106</v>
      </c>
      <c r="I43" s="14" t="s">
        <v>39</v>
      </c>
      <c r="J43" s="14"/>
      <c r="K43" s="14"/>
      <c r="L43" s="14"/>
      <c r="M43" s="14">
        <v>18844127961</v>
      </c>
      <c r="N43" s="14" t="s">
        <v>145</v>
      </c>
      <c r="O43" s="14"/>
      <c r="P43" s="46"/>
      <c r="Q43" s="46"/>
      <c r="R43" s="46"/>
      <c r="S43" s="68"/>
      <c r="T43" s="46"/>
      <c r="U43" s="46"/>
      <c r="V43" s="46"/>
      <c r="W43" s="46"/>
      <c r="X43" s="46"/>
      <c r="Y43" s="46"/>
      <c r="Z43" s="73">
        <f t="shared" si="1"/>
        <v>0</v>
      </c>
      <c r="AA43" s="74">
        <f t="shared" si="2"/>
        <v>0</v>
      </c>
    </row>
    <row r="44" s="2" customFormat="1" ht="24.95" customHeight="1" spans="1:27">
      <c r="A44" s="14">
        <v>42</v>
      </c>
      <c r="B44" s="14" t="s">
        <v>146</v>
      </c>
      <c r="C44" s="14" t="s">
        <v>78</v>
      </c>
      <c r="D44" s="14">
        <f ca="1" t="shared" si="0"/>
        <v>22</v>
      </c>
      <c r="E44" s="14" t="s">
        <v>28</v>
      </c>
      <c r="F44" s="14"/>
      <c r="G44" s="14" t="s">
        <v>29</v>
      </c>
      <c r="H44" s="14" t="s">
        <v>106</v>
      </c>
      <c r="I44" s="14" t="s">
        <v>136</v>
      </c>
      <c r="J44" s="14"/>
      <c r="K44" s="14"/>
      <c r="L44" s="14"/>
      <c r="M44" s="14">
        <v>17519243903</v>
      </c>
      <c r="N44" s="14" t="s">
        <v>147</v>
      </c>
      <c r="O44" s="14"/>
      <c r="P44" s="46"/>
      <c r="Q44" s="46"/>
      <c r="R44" s="46"/>
      <c r="S44" s="68"/>
      <c r="T44" s="46"/>
      <c r="U44" s="46"/>
      <c r="V44" s="46"/>
      <c r="W44" s="46"/>
      <c r="X44" s="46"/>
      <c r="Y44" s="46"/>
      <c r="Z44" s="73">
        <f t="shared" si="1"/>
        <v>0</v>
      </c>
      <c r="AA44" s="74">
        <f t="shared" si="2"/>
        <v>0</v>
      </c>
    </row>
    <row r="45" s="2" customFormat="1" ht="24.95" customHeight="1" spans="1:27">
      <c r="A45" s="14">
        <v>43</v>
      </c>
      <c r="B45" s="14" t="s">
        <v>148</v>
      </c>
      <c r="C45" s="14" t="s">
        <v>27</v>
      </c>
      <c r="D45" s="14">
        <f ca="1" t="shared" si="0"/>
        <v>22</v>
      </c>
      <c r="E45" s="14" t="s">
        <v>149</v>
      </c>
      <c r="F45" s="14"/>
      <c r="G45" s="14" t="s">
        <v>29</v>
      </c>
      <c r="H45" s="14" t="s">
        <v>150</v>
      </c>
      <c r="I45" s="14" t="s">
        <v>39</v>
      </c>
      <c r="J45" s="14"/>
      <c r="K45" s="14"/>
      <c r="L45" s="14"/>
      <c r="M45" s="14">
        <v>15846785963</v>
      </c>
      <c r="N45" s="14" t="s">
        <v>151</v>
      </c>
      <c r="O45" s="14"/>
      <c r="P45" s="46"/>
      <c r="Q45" s="46"/>
      <c r="R45" s="46"/>
      <c r="S45" s="68"/>
      <c r="T45" s="46"/>
      <c r="U45" s="46"/>
      <c r="V45" s="46"/>
      <c r="W45" s="46"/>
      <c r="X45" s="46"/>
      <c r="Y45" s="46"/>
      <c r="Z45" s="73">
        <f t="shared" si="1"/>
        <v>0</v>
      </c>
      <c r="AA45" s="74">
        <f t="shared" si="2"/>
        <v>0</v>
      </c>
    </row>
    <row r="46" s="2" customFormat="1" ht="24.95" customHeight="1" spans="1:27">
      <c r="A46" s="16">
        <v>44</v>
      </c>
      <c r="B46" s="16" t="s">
        <v>152</v>
      </c>
      <c r="C46" s="16" t="s">
        <v>27</v>
      </c>
      <c r="D46" s="14">
        <f ca="1" t="shared" si="0"/>
        <v>22</v>
      </c>
      <c r="E46" s="16" t="s">
        <v>153</v>
      </c>
      <c r="F46" s="16"/>
      <c r="G46" s="16" t="s">
        <v>29</v>
      </c>
      <c r="H46" s="16" t="s">
        <v>150</v>
      </c>
      <c r="I46" s="16" t="s">
        <v>39</v>
      </c>
      <c r="J46" s="16"/>
      <c r="K46" s="16"/>
      <c r="L46" s="16"/>
      <c r="M46" s="16">
        <v>18846418447</v>
      </c>
      <c r="N46" s="16" t="s">
        <v>154</v>
      </c>
      <c r="O46" s="16"/>
      <c r="P46" s="46"/>
      <c r="Q46" s="46"/>
      <c r="R46" s="46"/>
      <c r="S46" s="68"/>
      <c r="T46" s="46"/>
      <c r="U46" s="46"/>
      <c r="V46" s="46"/>
      <c r="W46" s="46"/>
      <c r="X46" s="46"/>
      <c r="Y46" s="46"/>
      <c r="Z46" s="73">
        <f t="shared" si="1"/>
        <v>0</v>
      </c>
      <c r="AA46" s="74">
        <f t="shared" si="2"/>
        <v>0</v>
      </c>
    </row>
    <row r="47" s="2" customFormat="1" ht="24.95" customHeight="1" spans="1:27">
      <c r="A47" s="14">
        <v>45</v>
      </c>
      <c r="B47" s="14" t="s">
        <v>155</v>
      </c>
      <c r="C47" s="14" t="s">
        <v>27</v>
      </c>
      <c r="D47" s="14">
        <f ca="1" t="shared" si="0"/>
        <v>23</v>
      </c>
      <c r="E47" s="14" t="s">
        <v>149</v>
      </c>
      <c r="F47" s="14"/>
      <c r="G47" s="14" t="s">
        <v>29</v>
      </c>
      <c r="H47" s="14" t="s">
        <v>150</v>
      </c>
      <c r="I47" s="14" t="s">
        <v>39</v>
      </c>
      <c r="J47" s="14"/>
      <c r="K47" s="14"/>
      <c r="L47" s="14"/>
      <c r="M47" s="14">
        <v>13944864162</v>
      </c>
      <c r="N47" s="14" t="s">
        <v>156</v>
      </c>
      <c r="O47" s="14"/>
      <c r="P47" s="46"/>
      <c r="Q47" s="46"/>
      <c r="R47" s="46"/>
      <c r="S47" s="68"/>
      <c r="T47" s="46"/>
      <c r="U47" s="46"/>
      <c r="V47" s="46"/>
      <c r="W47" s="46"/>
      <c r="X47" s="46"/>
      <c r="Y47" s="46"/>
      <c r="Z47" s="73">
        <f t="shared" si="1"/>
        <v>0</v>
      </c>
      <c r="AA47" s="74">
        <f t="shared" si="2"/>
        <v>0</v>
      </c>
    </row>
    <row r="48" s="2" customFormat="1" ht="24.95" customHeight="1" spans="1:27">
      <c r="A48" s="14">
        <v>46</v>
      </c>
      <c r="B48" s="14" t="s">
        <v>157</v>
      </c>
      <c r="C48" s="14" t="s">
        <v>27</v>
      </c>
      <c r="D48" s="14">
        <f ca="1" t="shared" si="0"/>
        <v>21</v>
      </c>
      <c r="E48" s="14" t="s">
        <v>158</v>
      </c>
      <c r="F48" s="14"/>
      <c r="G48" s="14" t="s">
        <v>29</v>
      </c>
      <c r="H48" s="14" t="s">
        <v>150</v>
      </c>
      <c r="I48" s="14" t="s">
        <v>39</v>
      </c>
      <c r="J48" s="14"/>
      <c r="K48" s="14"/>
      <c r="L48" s="14"/>
      <c r="M48" s="14">
        <v>17356491101</v>
      </c>
      <c r="N48" s="14" t="s">
        <v>159</v>
      </c>
      <c r="O48" s="14"/>
      <c r="P48" s="46"/>
      <c r="Q48" s="46"/>
      <c r="R48" s="46"/>
      <c r="S48" s="68"/>
      <c r="T48" s="46"/>
      <c r="U48" s="46"/>
      <c r="V48" s="46"/>
      <c r="W48" s="46"/>
      <c r="X48" s="46"/>
      <c r="Y48" s="46"/>
      <c r="Z48" s="73">
        <f t="shared" si="1"/>
        <v>0</v>
      </c>
      <c r="AA48" s="74">
        <f t="shared" si="2"/>
        <v>0</v>
      </c>
    </row>
    <row r="49" s="2" customFormat="1" ht="24.95" customHeight="1" spans="1:27">
      <c r="A49" s="14">
        <v>47</v>
      </c>
      <c r="B49" s="14" t="s">
        <v>160</v>
      </c>
      <c r="C49" s="14" t="s">
        <v>78</v>
      </c>
      <c r="D49" s="14">
        <f ca="1" t="shared" si="0"/>
        <v>22</v>
      </c>
      <c r="E49" s="14" t="s">
        <v>149</v>
      </c>
      <c r="F49" s="14" t="s">
        <v>121</v>
      </c>
      <c r="G49" s="14" t="s">
        <v>29</v>
      </c>
      <c r="H49" s="14" t="s">
        <v>150</v>
      </c>
      <c r="I49" s="14" t="s">
        <v>39</v>
      </c>
      <c r="J49" s="14"/>
      <c r="K49" s="14"/>
      <c r="L49" s="14"/>
      <c r="M49" s="14">
        <v>18845622868</v>
      </c>
      <c r="N49" s="14" t="s">
        <v>161</v>
      </c>
      <c r="O49" s="14"/>
      <c r="P49" s="46"/>
      <c r="Q49" s="46"/>
      <c r="R49" s="46"/>
      <c r="S49" s="68"/>
      <c r="T49" s="46"/>
      <c r="U49" s="46"/>
      <c r="V49" s="46"/>
      <c r="W49" s="46"/>
      <c r="X49" s="46"/>
      <c r="Y49" s="46"/>
      <c r="Z49" s="73">
        <f t="shared" si="1"/>
        <v>0</v>
      </c>
      <c r="AA49" s="74">
        <f t="shared" si="2"/>
        <v>0</v>
      </c>
    </row>
    <row r="50" s="2" customFormat="1" ht="24.95" customHeight="1" spans="1:27">
      <c r="A50" s="14">
        <v>48</v>
      </c>
      <c r="B50" s="14" t="s">
        <v>162</v>
      </c>
      <c r="C50" s="14" t="s">
        <v>78</v>
      </c>
      <c r="D50" s="14">
        <f ca="1" t="shared" si="0"/>
        <v>26</v>
      </c>
      <c r="E50" s="14" t="s">
        <v>149</v>
      </c>
      <c r="F50" s="14" t="s">
        <v>42</v>
      </c>
      <c r="G50" s="14" t="s">
        <v>29</v>
      </c>
      <c r="H50" s="14" t="s">
        <v>163</v>
      </c>
      <c r="I50" s="14" t="s">
        <v>36</v>
      </c>
      <c r="J50" s="14" t="s">
        <v>74</v>
      </c>
      <c r="K50" s="14" t="s">
        <v>150</v>
      </c>
      <c r="L50" s="14" t="s">
        <v>36</v>
      </c>
      <c r="M50" s="14">
        <v>18845621735</v>
      </c>
      <c r="N50" s="14" t="s">
        <v>164</v>
      </c>
      <c r="O50" s="14"/>
      <c r="P50" s="46"/>
      <c r="Q50" s="46"/>
      <c r="R50" s="46"/>
      <c r="S50" s="68"/>
      <c r="T50" s="46"/>
      <c r="U50" s="46"/>
      <c r="V50" s="46"/>
      <c r="W50" s="46"/>
      <c r="X50" s="46"/>
      <c r="Y50" s="46"/>
      <c r="Z50" s="73">
        <f t="shared" si="1"/>
        <v>0</v>
      </c>
      <c r="AA50" s="74">
        <f t="shared" si="2"/>
        <v>0</v>
      </c>
    </row>
    <row r="51" s="2" customFormat="1" ht="24.95" customHeight="1" spans="1:27">
      <c r="A51" s="14">
        <v>49</v>
      </c>
      <c r="B51" s="14" t="s">
        <v>165</v>
      </c>
      <c r="C51" s="14" t="s">
        <v>27</v>
      </c>
      <c r="D51" s="14">
        <f ca="1" t="shared" si="0"/>
        <v>21</v>
      </c>
      <c r="E51" s="14" t="s">
        <v>149</v>
      </c>
      <c r="F51" s="14"/>
      <c r="G51" s="14" t="s">
        <v>29</v>
      </c>
      <c r="H51" s="14" t="s">
        <v>166</v>
      </c>
      <c r="I51" s="14" t="s">
        <v>39</v>
      </c>
      <c r="J51" s="14"/>
      <c r="K51" s="14"/>
      <c r="L51" s="14"/>
      <c r="M51" s="14">
        <v>18845157732</v>
      </c>
      <c r="N51" s="14" t="s">
        <v>167</v>
      </c>
      <c r="O51" s="14"/>
      <c r="P51" s="46"/>
      <c r="Q51" s="46"/>
      <c r="R51" s="46"/>
      <c r="S51" s="68"/>
      <c r="T51" s="46"/>
      <c r="U51" s="46"/>
      <c r="V51" s="46"/>
      <c r="W51" s="46"/>
      <c r="X51" s="46"/>
      <c r="Y51" s="46"/>
      <c r="Z51" s="73">
        <f t="shared" si="1"/>
        <v>0</v>
      </c>
      <c r="AA51" s="74">
        <f t="shared" si="2"/>
        <v>0</v>
      </c>
    </row>
    <row r="52" s="2" customFormat="1" ht="24.95" customHeight="1" spans="1:27">
      <c r="A52" s="14">
        <v>50</v>
      </c>
      <c r="B52" s="14" t="s">
        <v>168</v>
      </c>
      <c r="C52" s="14" t="s">
        <v>27</v>
      </c>
      <c r="D52" s="14">
        <f ca="1" t="shared" si="0"/>
        <v>24</v>
      </c>
      <c r="E52" s="14" t="s">
        <v>149</v>
      </c>
      <c r="F52" s="14"/>
      <c r="G52" s="14" t="s">
        <v>29</v>
      </c>
      <c r="H52" s="14" t="s">
        <v>166</v>
      </c>
      <c r="I52" s="14" t="s">
        <v>36</v>
      </c>
      <c r="J52" s="14"/>
      <c r="K52" s="14"/>
      <c r="L52" s="14"/>
      <c r="M52" s="14">
        <v>18845581391</v>
      </c>
      <c r="N52" s="14" t="s">
        <v>169</v>
      </c>
      <c r="O52" s="14"/>
      <c r="P52" s="46"/>
      <c r="Q52" s="46"/>
      <c r="R52" s="46"/>
      <c r="S52" s="68"/>
      <c r="T52" s="46"/>
      <c r="U52" s="46"/>
      <c r="V52" s="46"/>
      <c r="W52" s="46"/>
      <c r="X52" s="46"/>
      <c r="Y52" s="46"/>
      <c r="Z52" s="73">
        <f t="shared" si="1"/>
        <v>0</v>
      </c>
      <c r="AA52" s="74">
        <f t="shared" si="2"/>
        <v>0</v>
      </c>
    </row>
    <row r="53" s="2" customFormat="1" ht="24.95" customHeight="1" spans="1:27">
      <c r="A53" s="14">
        <v>51</v>
      </c>
      <c r="B53" s="14" t="s">
        <v>170</v>
      </c>
      <c r="C53" s="14" t="s">
        <v>78</v>
      </c>
      <c r="D53" s="14">
        <f ca="1" t="shared" si="0"/>
        <v>22</v>
      </c>
      <c r="E53" s="14" t="s">
        <v>171</v>
      </c>
      <c r="F53" s="14" t="s">
        <v>121</v>
      </c>
      <c r="G53" s="14" t="s">
        <v>29</v>
      </c>
      <c r="H53" s="14" t="s">
        <v>172</v>
      </c>
      <c r="I53" s="14" t="s">
        <v>173</v>
      </c>
      <c r="J53" s="14"/>
      <c r="K53" s="14"/>
      <c r="L53" s="14"/>
      <c r="M53" s="14">
        <v>17766849166</v>
      </c>
      <c r="N53" s="14" t="s">
        <v>174</v>
      </c>
      <c r="O53" s="14"/>
      <c r="P53" s="46"/>
      <c r="Q53" s="46"/>
      <c r="R53" s="46"/>
      <c r="S53" s="68"/>
      <c r="T53" s="46"/>
      <c r="U53" s="46"/>
      <c r="V53" s="46"/>
      <c r="W53" s="46"/>
      <c r="X53" s="46"/>
      <c r="Y53" s="46"/>
      <c r="Z53" s="73">
        <f t="shared" si="1"/>
        <v>0</v>
      </c>
      <c r="AA53" s="74">
        <f t="shared" si="2"/>
        <v>0</v>
      </c>
    </row>
    <row r="54" ht="24.95" customHeight="1" spans="1:27">
      <c r="A54" s="46">
        <v>52</v>
      </c>
      <c r="B54" s="46" t="s">
        <v>175</v>
      </c>
      <c r="C54" s="46" t="s">
        <v>27</v>
      </c>
      <c r="D54" s="14">
        <f ca="1" t="shared" si="0"/>
        <v>22</v>
      </c>
      <c r="E54" s="46" t="s">
        <v>28</v>
      </c>
      <c r="F54" s="46"/>
      <c r="G54" s="46" t="s">
        <v>29</v>
      </c>
      <c r="H54" s="46" t="s">
        <v>30</v>
      </c>
      <c r="I54" s="46" t="s">
        <v>39</v>
      </c>
      <c r="J54" s="46"/>
      <c r="K54" s="49"/>
      <c r="L54" s="49"/>
      <c r="M54" s="46">
        <v>15344301701</v>
      </c>
      <c r="N54" s="50" t="s">
        <v>176</v>
      </c>
      <c r="O54" s="46"/>
      <c r="P54" s="49"/>
      <c r="Q54" s="49"/>
      <c r="R54" s="49"/>
      <c r="S54" s="70"/>
      <c r="T54" s="49"/>
      <c r="U54" s="49"/>
      <c r="V54" s="49"/>
      <c r="W54" s="49"/>
      <c r="X54" s="49"/>
      <c r="Y54" s="49"/>
      <c r="Z54" s="73">
        <f t="shared" si="1"/>
        <v>0</v>
      </c>
      <c r="AA54" s="74">
        <f t="shared" si="2"/>
        <v>0</v>
      </c>
    </row>
    <row r="55" ht="24.95" customHeight="1" spans="1:27">
      <c r="A55" s="46">
        <v>53</v>
      </c>
      <c r="B55" s="46" t="s">
        <v>177</v>
      </c>
      <c r="C55" s="46" t="s">
        <v>27</v>
      </c>
      <c r="D55" s="14">
        <f ca="1" t="shared" si="0"/>
        <v>22</v>
      </c>
      <c r="E55" s="46" t="s">
        <v>178</v>
      </c>
      <c r="F55" s="46"/>
      <c r="G55" s="46" t="s">
        <v>29</v>
      </c>
      <c r="H55" s="46" t="s">
        <v>30</v>
      </c>
      <c r="I55" s="46" t="s">
        <v>39</v>
      </c>
      <c r="J55" s="46"/>
      <c r="K55" s="49"/>
      <c r="L55" s="49"/>
      <c r="M55" s="46">
        <v>17614139038</v>
      </c>
      <c r="N55" s="50" t="s">
        <v>179</v>
      </c>
      <c r="O55" s="46"/>
      <c r="P55" s="49"/>
      <c r="Q55" s="49"/>
      <c r="R55" s="49"/>
      <c r="S55" s="70"/>
      <c r="T55" s="49"/>
      <c r="U55" s="49"/>
      <c r="V55" s="49"/>
      <c r="W55" s="49"/>
      <c r="X55" s="49"/>
      <c r="Y55" s="49"/>
      <c r="Z55" s="73">
        <f t="shared" si="1"/>
        <v>0</v>
      </c>
      <c r="AA55" s="74">
        <f t="shared" si="2"/>
        <v>0</v>
      </c>
    </row>
  </sheetData>
  <autoFilter ref="A2:O55">
    <sortState ref="A2:O55">
      <sortCondition ref="A2"/>
    </sortState>
    <extLst/>
  </autoFilter>
  <mergeCells count="1">
    <mergeCell ref="A1:R1"/>
  </mergeCells>
  <printOptions horizontalCentered="1"/>
  <pageMargins left="0.235416666666667" right="0.235416666666667" top="0.747916666666667" bottom="0.747916666666667" header="0.313888888888889" footer="0.313888888888889"/>
  <pageSetup paperSize="9" scale="90" orientation="portrait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5"/>
  <sheetViews>
    <sheetView zoomScale="85" zoomScaleNormal="85" topLeftCell="A26" workbookViewId="0">
      <selection activeCell="AC50" sqref="AC50"/>
    </sheetView>
  </sheetViews>
  <sheetFormatPr defaultColWidth="9" defaultRowHeight="13.5"/>
  <cols>
    <col min="1" max="4" width="19.875" style="39" customWidth="1"/>
    <col min="5" max="5" width="15.75" style="39" hidden="1" customWidth="1"/>
    <col min="6" max="7" width="14.75" style="39" hidden="1" customWidth="1"/>
    <col min="8" max="8" width="19.125" style="39" hidden="1" customWidth="1"/>
    <col min="9" max="10" width="14.75" style="39" hidden="1" customWidth="1"/>
    <col min="11" max="12" width="14.75" style="41" hidden="1" customWidth="1"/>
    <col min="13" max="13" width="14.75" style="39" hidden="1" customWidth="1"/>
    <col min="14" max="14" width="30.375" style="42" hidden="1" customWidth="1"/>
    <col min="15" max="15" width="14.75" style="39" hidden="1" customWidth="1"/>
    <col min="16" max="16" width="14.75" style="41" customWidth="1"/>
    <col min="17" max="17" width="19.875" style="41" hidden="1" customWidth="1"/>
    <col min="18" max="24" width="9" style="41" hidden="1" customWidth="1"/>
    <col min="25" max="25" width="9" style="43" hidden="1" customWidth="1"/>
    <col min="26" max="26" width="12.375" style="41" hidden="1" customWidth="1"/>
    <col min="27" max="16384" width="9" style="41"/>
  </cols>
  <sheetData>
    <row r="1" ht="48" customHeight="1" spans="1:17">
      <c r="A1" s="10" t="s">
        <v>180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="38" customFormat="1" ht="82.5" customHeight="1" spans="1:26">
      <c r="A2" s="44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5" t="s">
        <v>6</v>
      </c>
      <c r="G2" s="45" t="s">
        <v>7</v>
      </c>
      <c r="H2" s="45" t="s">
        <v>8</v>
      </c>
      <c r="I2" s="45" t="s">
        <v>9</v>
      </c>
      <c r="J2" s="45" t="s">
        <v>10</v>
      </c>
      <c r="K2" s="45" t="s">
        <v>8</v>
      </c>
      <c r="L2" s="45" t="s">
        <v>9</v>
      </c>
      <c r="M2" s="44" t="s">
        <v>11</v>
      </c>
      <c r="N2" s="44" t="s">
        <v>12</v>
      </c>
      <c r="O2" s="44" t="s">
        <v>13</v>
      </c>
      <c r="P2" s="47" t="s">
        <v>14</v>
      </c>
      <c r="Q2" s="47" t="s">
        <v>181</v>
      </c>
      <c r="R2" s="51" t="s">
        <v>17</v>
      </c>
      <c r="S2" s="52" t="s">
        <v>18</v>
      </c>
      <c r="T2" s="52" t="s">
        <v>19</v>
      </c>
      <c r="U2" s="52" t="s">
        <v>20</v>
      </c>
      <c r="V2" s="52" t="s">
        <v>21</v>
      </c>
      <c r="W2" s="52" t="s">
        <v>22</v>
      </c>
      <c r="X2" s="52" t="s">
        <v>23</v>
      </c>
      <c r="Y2" s="61" t="s">
        <v>24</v>
      </c>
      <c r="Z2" s="62" t="s">
        <v>25</v>
      </c>
    </row>
    <row r="3" s="39" customFormat="1" ht="24.95" customHeight="1" spans="1:26">
      <c r="A3" s="14">
        <v>1</v>
      </c>
      <c r="B3" s="14" t="s">
        <v>26</v>
      </c>
      <c r="C3" s="14" t="s">
        <v>27</v>
      </c>
      <c r="D3" s="14">
        <f ca="1">YEAR(NOW())-MID(N3,7,4)</f>
        <v>23</v>
      </c>
      <c r="E3" s="14" t="s">
        <v>28</v>
      </c>
      <c r="F3" s="14"/>
      <c r="G3" s="14" t="s">
        <v>29</v>
      </c>
      <c r="H3" s="14" t="s">
        <v>30</v>
      </c>
      <c r="I3" s="14" t="s">
        <v>31</v>
      </c>
      <c r="J3" s="14"/>
      <c r="K3" s="14"/>
      <c r="L3" s="14"/>
      <c r="M3" s="14">
        <v>15904368796</v>
      </c>
      <c r="N3" s="14" t="s">
        <v>32</v>
      </c>
      <c r="O3" s="14"/>
      <c r="P3" s="46"/>
      <c r="Q3" s="46"/>
      <c r="R3" s="53"/>
      <c r="S3" s="54"/>
      <c r="T3" s="54"/>
      <c r="U3" s="54"/>
      <c r="V3" s="54"/>
      <c r="W3" s="55"/>
      <c r="X3" s="55"/>
      <c r="Y3" s="63">
        <f>(SUM(R3:X3)-MAX(S3:X3)-MIN(S3:X3))/5</f>
        <v>0</v>
      </c>
      <c r="Z3" s="64">
        <f>P3*0.4+Y3*0.6</f>
        <v>0</v>
      </c>
    </row>
    <row r="4" s="39" customFormat="1" ht="24.95" customHeight="1" spans="1:26">
      <c r="A4" s="14">
        <v>2</v>
      </c>
      <c r="B4" s="14" t="s">
        <v>33</v>
      </c>
      <c r="C4" s="14" t="s">
        <v>27</v>
      </c>
      <c r="D4" s="14">
        <f ca="1" t="shared" ref="D4:D55" si="0">YEAR(NOW())-MID(N4,7,4)</f>
        <v>22</v>
      </c>
      <c r="E4" s="14" t="s">
        <v>28</v>
      </c>
      <c r="F4" s="14"/>
      <c r="G4" s="14" t="s">
        <v>29</v>
      </c>
      <c r="H4" s="14" t="s">
        <v>30</v>
      </c>
      <c r="I4" s="14" t="s">
        <v>31</v>
      </c>
      <c r="J4" s="14"/>
      <c r="K4" s="14"/>
      <c r="L4" s="14"/>
      <c r="M4" s="14">
        <v>13674461936</v>
      </c>
      <c r="N4" s="14" t="s">
        <v>34</v>
      </c>
      <c r="O4" s="14"/>
      <c r="P4" s="46"/>
      <c r="Q4" s="46"/>
      <c r="R4" s="56"/>
      <c r="S4" s="55"/>
      <c r="T4" s="55"/>
      <c r="U4" s="55"/>
      <c r="V4" s="55"/>
      <c r="W4" s="55"/>
      <c r="X4" s="55"/>
      <c r="Y4" s="63">
        <f t="shared" ref="Y4:Y55" si="1">(SUM(R4:X4)-MAX(S4:X4)-MIN(S4:X4))/5</f>
        <v>0</v>
      </c>
      <c r="Z4" s="64">
        <f t="shared" ref="Z4:Z55" si="2">P4*0.4+Y4*0.6</f>
        <v>0</v>
      </c>
    </row>
    <row r="5" s="39" customFormat="1" ht="24.95" customHeight="1" spans="1:26">
      <c r="A5" s="14">
        <v>3</v>
      </c>
      <c r="B5" s="14" t="s">
        <v>35</v>
      </c>
      <c r="C5" s="14" t="s">
        <v>27</v>
      </c>
      <c r="D5" s="14">
        <f ca="1" t="shared" si="0"/>
        <v>22</v>
      </c>
      <c r="E5" s="14" t="s">
        <v>28</v>
      </c>
      <c r="F5" s="14"/>
      <c r="G5" s="14" t="s">
        <v>29</v>
      </c>
      <c r="H5" s="14" t="s">
        <v>30</v>
      </c>
      <c r="I5" s="14" t="s">
        <v>36</v>
      </c>
      <c r="J5" s="14"/>
      <c r="K5" s="14"/>
      <c r="L5" s="14"/>
      <c r="M5" s="14">
        <v>18844502238</v>
      </c>
      <c r="N5" s="14" t="s">
        <v>37</v>
      </c>
      <c r="O5" s="14"/>
      <c r="P5" s="46"/>
      <c r="Q5" s="46"/>
      <c r="R5" s="56"/>
      <c r="S5" s="55"/>
      <c r="T5" s="55"/>
      <c r="U5" s="55"/>
      <c r="V5" s="55"/>
      <c r="W5" s="55"/>
      <c r="X5" s="55"/>
      <c r="Y5" s="63">
        <f t="shared" si="1"/>
        <v>0</v>
      </c>
      <c r="Z5" s="64">
        <f t="shared" si="2"/>
        <v>0</v>
      </c>
    </row>
    <row r="6" s="39" customFormat="1" ht="24.95" customHeight="1" spans="1:26">
      <c r="A6" s="14">
        <v>4</v>
      </c>
      <c r="B6" s="14" t="s">
        <v>38</v>
      </c>
      <c r="C6" s="14" t="s">
        <v>27</v>
      </c>
      <c r="D6" s="14">
        <f ca="1" t="shared" si="0"/>
        <v>23</v>
      </c>
      <c r="E6" s="14" t="s">
        <v>28</v>
      </c>
      <c r="F6" s="14"/>
      <c r="G6" s="14" t="s">
        <v>29</v>
      </c>
      <c r="H6" s="14" t="s">
        <v>30</v>
      </c>
      <c r="I6" s="14" t="s">
        <v>39</v>
      </c>
      <c r="J6" s="14"/>
      <c r="K6" s="14"/>
      <c r="L6" s="14"/>
      <c r="M6" s="14">
        <v>18844507093</v>
      </c>
      <c r="N6" s="14" t="s">
        <v>40</v>
      </c>
      <c r="O6" s="14"/>
      <c r="P6" s="46"/>
      <c r="Q6" s="46"/>
      <c r="R6" s="56"/>
      <c r="S6" s="55"/>
      <c r="T6" s="55"/>
      <c r="U6" s="55"/>
      <c r="V6" s="55"/>
      <c r="W6" s="55"/>
      <c r="X6" s="55"/>
      <c r="Y6" s="63">
        <f t="shared" si="1"/>
        <v>0</v>
      </c>
      <c r="Z6" s="64">
        <f t="shared" si="2"/>
        <v>0</v>
      </c>
    </row>
    <row r="7" s="39" customFormat="1" ht="24.95" customHeight="1" spans="1:26">
      <c r="A7" s="14">
        <v>5</v>
      </c>
      <c r="B7" s="21" t="s">
        <v>41</v>
      </c>
      <c r="C7" s="14" t="s">
        <v>27</v>
      </c>
      <c r="D7" s="14">
        <f ca="1" t="shared" si="0"/>
        <v>26</v>
      </c>
      <c r="E7" s="14" t="s">
        <v>28</v>
      </c>
      <c r="F7" s="14" t="s">
        <v>42</v>
      </c>
      <c r="G7" s="14" t="s">
        <v>29</v>
      </c>
      <c r="H7" s="14" t="s">
        <v>30</v>
      </c>
      <c r="I7" s="14" t="s">
        <v>39</v>
      </c>
      <c r="J7" s="14"/>
      <c r="K7" s="14"/>
      <c r="L7" s="14"/>
      <c r="M7" s="14">
        <v>13384485480</v>
      </c>
      <c r="N7" s="14" t="s">
        <v>43</v>
      </c>
      <c r="O7" s="14"/>
      <c r="P7" s="46"/>
      <c r="Q7" s="46"/>
      <c r="R7" s="56"/>
      <c r="S7" s="55"/>
      <c r="T7" s="55"/>
      <c r="U7" s="55"/>
      <c r="V7" s="55"/>
      <c r="W7" s="55"/>
      <c r="X7" s="55"/>
      <c r="Y7" s="63">
        <f t="shared" si="1"/>
        <v>0</v>
      </c>
      <c r="Z7" s="64">
        <f t="shared" si="2"/>
        <v>0</v>
      </c>
    </row>
    <row r="8" s="39" customFormat="1" ht="24.95" customHeight="1" spans="1:26">
      <c r="A8" s="14">
        <v>6</v>
      </c>
      <c r="B8" s="14" t="s">
        <v>44</v>
      </c>
      <c r="C8" s="14" t="s">
        <v>27</v>
      </c>
      <c r="D8" s="14">
        <f ca="1" t="shared" si="0"/>
        <v>22</v>
      </c>
      <c r="E8" s="14" t="s">
        <v>28</v>
      </c>
      <c r="F8" s="14"/>
      <c r="G8" s="14" t="s">
        <v>29</v>
      </c>
      <c r="H8" s="14" t="s">
        <v>30</v>
      </c>
      <c r="I8" s="14" t="s">
        <v>39</v>
      </c>
      <c r="J8" s="14"/>
      <c r="K8" s="14"/>
      <c r="L8" s="14"/>
      <c r="M8" s="14">
        <v>13079797284</v>
      </c>
      <c r="N8" s="14" t="s">
        <v>45</v>
      </c>
      <c r="O8" s="14"/>
      <c r="P8" s="46"/>
      <c r="Q8" s="46"/>
      <c r="R8" s="56"/>
      <c r="S8" s="55"/>
      <c r="T8" s="55"/>
      <c r="U8" s="55"/>
      <c r="V8" s="55"/>
      <c r="W8" s="55"/>
      <c r="X8" s="55"/>
      <c r="Y8" s="63">
        <f t="shared" si="1"/>
        <v>0</v>
      </c>
      <c r="Z8" s="64">
        <f t="shared" si="2"/>
        <v>0</v>
      </c>
    </row>
    <row r="9" s="39" customFormat="1" ht="24.95" customHeight="1" spans="1:26">
      <c r="A9" s="14">
        <v>7</v>
      </c>
      <c r="B9" s="14" t="s">
        <v>46</v>
      </c>
      <c r="C9" s="14" t="s">
        <v>27</v>
      </c>
      <c r="D9" s="14">
        <f ca="1" t="shared" si="0"/>
        <v>22</v>
      </c>
      <c r="E9" s="14" t="s">
        <v>47</v>
      </c>
      <c r="F9" s="14"/>
      <c r="G9" s="14" t="s">
        <v>29</v>
      </c>
      <c r="H9" s="14" t="s">
        <v>30</v>
      </c>
      <c r="I9" s="14" t="s">
        <v>39</v>
      </c>
      <c r="J9" s="14"/>
      <c r="K9" s="14"/>
      <c r="L9" s="14"/>
      <c r="M9" s="14">
        <v>18943138035</v>
      </c>
      <c r="N9" s="14" t="s">
        <v>48</v>
      </c>
      <c r="O9" s="14"/>
      <c r="P9" s="46"/>
      <c r="Q9" s="46"/>
      <c r="R9" s="56"/>
      <c r="S9" s="55"/>
      <c r="T9" s="55"/>
      <c r="U9" s="55"/>
      <c r="V9" s="55"/>
      <c r="W9" s="55"/>
      <c r="X9" s="55"/>
      <c r="Y9" s="63">
        <f t="shared" si="1"/>
        <v>0</v>
      </c>
      <c r="Z9" s="64">
        <f t="shared" si="2"/>
        <v>0</v>
      </c>
    </row>
    <row r="10" s="39" customFormat="1" ht="24.95" customHeight="1" spans="1:26">
      <c r="A10" s="14">
        <v>8</v>
      </c>
      <c r="B10" s="14" t="s">
        <v>49</v>
      </c>
      <c r="C10" s="14" t="s">
        <v>27</v>
      </c>
      <c r="D10" s="14">
        <f ca="1" t="shared" si="0"/>
        <v>23</v>
      </c>
      <c r="E10" s="14" t="s">
        <v>28</v>
      </c>
      <c r="F10" s="14"/>
      <c r="G10" s="14" t="s">
        <v>29</v>
      </c>
      <c r="H10" s="14" t="s">
        <v>30</v>
      </c>
      <c r="I10" s="14" t="s">
        <v>50</v>
      </c>
      <c r="J10" s="14"/>
      <c r="K10" s="14"/>
      <c r="L10" s="14"/>
      <c r="M10" s="14">
        <v>15944972007</v>
      </c>
      <c r="N10" s="14" t="s">
        <v>51</v>
      </c>
      <c r="O10" s="14"/>
      <c r="P10" s="46"/>
      <c r="Q10" s="46"/>
      <c r="R10" s="56"/>
      <c r="S10" s="55"/>
      <c r="T10" s="55"/>
      <c r="U10" s="55"/>
      <c r="V10" s="55"/>
      <c r="W10" s="55"/>
      <c r="X10" s="55"/>
      <c r="Y10" s="63">
        <f t="shared" si="1"/>
        <v>0</v>
      </c>
      <c r="Z10" s="64">
        <f t="shared" si="2"/>
        <v>0</v>
      </c>
    </row>
    <row r="11" s="39" customFormat="1" ht="24.95" customHeight="1" spans="1:26">
      <c r="A11" s="14">
        <v>9</v>
      </c>
      <c r="B11" s="14" t="s">
        <v>52</v>
      </c>
      <c r="C11" s="14" t="s">
        <v>27</v>
      </c>
      <c r="D11" s="14">
        <f ca="1" t="shared" si="0"/>
        <v>22</v>
      </c>
      <c r="E11" s="14" t="s">
        <v>28</v>
      </c>
      <c r="F11" s="14"/>
      <c r="G11" s="14" t="s">
        <v>29</v>
      </c>
      <c r="H11" s="14" t="s">
        <v>30</v>
      </c>
      <c r="I11" s="14" t="s">
        <v>39</v>
      </c>
      <c r="J11" s="14"/>
      <c r="K11" s="14"/>
      <c r="L11" s="14"/>
      <c r="M11" s="14">
        <v>13049652421</v>
      </c>
      <c r="N11" s="14" t="s">
        <v>53</v>
      </c>
      <c r="O11" s="14"/>
      <c r="P11" s="46"/>
      <c r="Q11" s="46"/>
      <c r="R11" s="56"/>
      <c r="S11" s="55"/>
      <c r="T11" s="55"/>
      <c r="U11" s="55"/>
      <c r="V11" s="55"/>
      <c r="W11" s="55"/>
      <c r="X11" s="55"/>
      <c r="Y11" s="63">
        <f t="shared" si="1"/>
        <v>0</v>
      </c>
      <c r="Z11" s="64">
        <f t="shared" si="2"/>
        <v>0</v>
      </c>
    </row>
    <row r="12" s="39" customFormat="1" ht="24.95" customHeight="1" spans="1:26">
      <c r="A12" s="14">
        <v>10</v>
      </c>
      <c r="B12" s="14" t="s">
        <v>54</v>
      </c>
      <c r="C12" s="14" t="s">
        <v>27</v>
      </c>
      <c r="D12" s="14">
        <f ca="1" t="shared" si="0"/>
        <v>22</v>
      </c>
      <c r="E12" s="14" t="s">
        <v>28</v>
      </c>
      <c r="F12" s="14"/>
      <c r="G12" s="14" t="s">
        <v>29</v>
      </c>
      <c r="H12" s="14" t="s">
        <v>30</v>
      </c>
      <c r="I12" s="14" t="s">
        <v>36</v>
      </c>
      <c r="J12" s="14"/>
      <c r="K12" s="14"/>
      <c r="L12" s="14"/>
      <c r="M12" s="14">
        <v>13596486708</v>
      </c>
      <c r="N12" s="14" t="s">
        <v>55</v>
      </c>
      <c r="O12" s="14"/>
      <c r="P12" s="46"/>
      <c r="Q12" s="46"/>
      <c r="R12" s="56"/>
      <c r="S12" s="55"/>
      <c r="T12" s="55"/>
      <c r="U12" s="55"/>
      <c r="V12" s="55"/>
      <c r="W12" s="55"/>
      <c r="X12" s="55"/>
      <c r="Y12" s="63">
        <f t="shared" si="1"/>
        <v>0</v>
      </c>
      <c r="Z12" s="64">
        <f t="shared" si="2"/>
        <v>0</v>
      </c>
    </row>
    <row r="13" s="40" customFormat="1" ht="24.95" customHeight="1" spans="1:26">
      <c r="A13" s="14">
        <v>11</v>
      </c>
      <c r="B13" s="14" t="s">
        <v>56</v>
      </c>
      <c r="C13" s="14" t="s">
        <v>27</v>
      </c>
      <c r="D13" s="14">
        <f ca="1" t="shared" si="0"/>
        <v>22</v>
      </c>
      <c r="E13" s="14" t="s">
        <v>57</v>
      </c>
      <c r="F13" s="14"/>
      <c r="G13" s="14" t="s">
        <v>29</v>
      </c>
      <c r="H13" s="14" t="s">
        <v>30</v>
      </c>
      <c r="I13" s="14" t="s">
        <v>39</v>
      </c>
      <c r="J13" s="14"/>
      <c r="K13" s="14"/>
      <c r="L13" s="14"/>
      <c r="M13" s="14">
        <v>13500673537</v>
      </c>
      <c r="N13" s="14" t="s">
        <v>58</v>
      </c>
      <c r="O13" s="14"/>
      <c r="P13" s="48"/>
      <c r="Q13" s="48"/>
      <c r="R13" s="57"/>
      <c r="S13" s="58"/>
      <c r="T13" s="58"/>
      <c r="U13" s="58"/>
      <c r="V13" s="58"/>
      <c r="W13" s="58"/>
      <c r="X13" s="58"/>
      <c r="Y13" s="63">
        <f t="shared" si="1"/>
        <v>0</v>
      </c>
      <c r="Z13" s="64">
        <f t="shared" si="2"/>
        <v>0</v>
      </c>
    </row>
    <row r="14" s="39" customFormat="1" ht="24.95" customHeight="1" spans="1:26">
      <c r="A14" s="14">
        <v>12</v>
      </c>
      <c r="B14" s="14" t="s">
        <v>59</v>
      </c>
      <c r="C14" s="14" t="s">
        <v>27</v>
      </c>
      <c r="D14" s="14">
        <f ca="1" t="shared" si="0"/>
        <v>22</v>
      </c>
      <c r="E14" s="14" t="s">
        <v>60</v>
      </c>
      <c r="F14" s="14" t="s">
        <v>42</v>
      </c>
      <c r="G14" s="14" t="s">
        <v>29</v>
      </c>
      <c r="H14" s="14" t="s">
        <v>30</v>
      </c>
      <c r="I14" s="14" t="s">
        <v>39</v>
      </c>
      <c r="J14" s="14"/>
      <c r="K14" s="14"/>
      <c r="L14" s="14"/>
      <c r="M14" s="14">
        <v>13630693452</v>
      </c>
      <c r="N14" s="14" t="s">
        <v>61</v>
      </c>
      <c r="O14" s="14"/>
      <c r="P14" s="46"/>
      <c r="Q14" s="46"/>
      <c r="R14" s="56"/>
      <c r="S14" s="55"/>
      <c r="T14" s="55"/>
      <c r="U14" s="55"/>
      <c r="V14" s="55"/>
      <c r="W14" s="55"/>
      <c r="X14" s="55"/>
      <c r="Y14" s="63">
        <f t="shared" si="1"/>
        <v>0</v>
      </c>
      <c r="Z14" s="64">
        <f t="shared" si="2"/>
        <v>0</v>
      </c>
    </row>
    <row r="15" s="39" customFormat="1" ht="24.95" customHeight="1" spans="1:26">
      <c r="A15" s="14">
        <v>13</v>
      </c>
      <c r="B15" s="14" t="s">
        <v>62</v>
      </c>
      <c r="C15" s="14" t="s">
        <v>27</v>
      </c>
      <c r="D15" s="14">
        <f ca="1" t="shared" si="0"/>
        <v>22</v>
      </c>
      <c r="E15" s="14" t="s">
        <v>28</v>
      </c>
      <c r="F15" s="14"/>
      <c r="G15" s="14" t="s">
        <v>29</v>
      </c>
      <c r="H15" s="14" t="s">
        <v>30</v>
      </c>
      <c r="I15" s="14" t="s">
        <v>39</v>
      </c>
      <c r="J15" s="14"/>
      <c r="K15" s="14"/>
      <c r="L15" s="14"/>
      <c r="M15" s="14">
        <v>13879806004</v>
      </c>
      <c r="N15" s="14" t="s">
        <v>63</v>
      </c>
      <c r="O15" s="14"/>
      <c r="P15" s="46"/>
      <c r="Q15" s="46"/>
      <c r="R15" s="56"/>
      <c r="S15" s="55"/>
      <c r="T15" s="55"/>
      <c r="U15" s="55"/>
      <c r="V15" s="55"/>
      <c r="W15" s="55"/>
      <c r="X15" s="55"/>
      <c r="Y15" s="63">
        <f t="shared" si="1"/>
        <v>0</v>
      </c>
      <c r="Z15" s="64">
        <f t="shared" si="2"/>
        <v>0</v>
      </c>
    </row>
    <row r="16" s="39" customFormat="1" ht="24.95" customHeight="1" spans="1:26">
      <c r="A16" s="14">
        <v>14</v>
      </c>
      <c r="B16" s="14" t="s">
        <v>64</v>
      </c>
      <c r="C16" s="14" t="s">
        <v>27</v>
      </c>
      <c r="D16" s="14">
        <f ca="1" t="shared" si="0"/>
        <v>23</v>
      </c>
      <c r="E16" s="14" t="s">
        <v>65</v>
      </c>
      <c r="F16" s="14"/>
      <c r="G16" s="14" t="s">
        <v>29</v>
      </c>
      <c r="H16" s="14" t="s">
        <v>30</v>
      </c>
      <c r="I16" s="14" t="s">
        <v>39</v>
      </c>
      <c r="J16" s="14"/>
      <c r="K16" s="14"/>
      <c r="L16" s="14"/>
      <c r="M16" s="14">
        <v>13844767337</v>
      </c>
      <c r="N16" s="14" t="s">
        <v>66</v>
      </c>
      <c r="O16" s="14"/>
      <c r="P16" s="46"/>
      <c r="Q16" s="46"/>
      <c r="R16" s="56"/>
      <c r="S16" s="55"/>
      <c r="T16" s="55"/>
      <c r="U16" s="55"/>
      <c r="V16" s="55"/>
      <c r="W16" s="55"/>
      <c r="X16" s="55"/>
      <c r="Y16" s="63">
        <f t="shared" si="1"/>
        <v>0</v>
      </c>
      <c r="Z16" s="64">
        <f t="shared" si="2"/>
        <v>0</v>
      </c>
    </row>
    <row r="17" s="39" customFormat="1" ht="24.95" customHeight="1" spans="1:26">
      <c r="A17" s="14">
        <v>15</v>
      </c>
      <c r="B17" s="14" t="s">
        <v>67</v>
      </c>
      <c r="C17" s="14" t="s">
        <v>27</v>
      </c>
      <c r="D17" s="14">
        <f ca="1" t="shared" si="0"/>
        <v>22</v>
      </c>
      <c r="E17" s="14" t="s">
        <v>68</v>
      </c>
      <c r="F17" s="14"/>
      <c r="G17" s="14" t="s">
        <v>29</v>
      </c>
      <c r="H17" s="14" t="s">
        <v>30</v>
      </c>
      <c r="I17" s="14" t="s">
        <v>36</v>
      </c>
      <c r="J17" s="14"/>
      <c r="K17" s="14"/>
      <c r="L17" s="14"/>
      <c r="M17" s="14">
        <v>17767702638</v>
      </c>
      <c r="N17" s="14" t="s">
        <v>69</v>
      </c>
      <c r="O17" s="14"/>
      <c r="P17" s="46"/>
      <c r="Q17" s="46"/>
      <c r="R17" s="56"/>
      <c r="S17" s="55"/>
      <c r="T17" s="55"/>
      <c r="U17" s="55"/>
      <c r="V17" s="55"/>
      <c r="W17" s="55"/>
      <c r="X17" s="55"/>
      <c r="Y17" s="63">
        <f t="shared" si="1"/>
        <v>0</v>
      </c>
      <c r="Z17" s="64">
        <f t="shared" si="2"/>
        <v>0</v>
      </c>
    </row>
    <row r="18" s="39" customFormat="1" ht="24.95" customHeight="1" spans="1:26">
      <c r="A18" s="14">
        <v>16</v>
      </c>
      <c r="B18" s="14" t="s">
        <v>70</v>
      </c>
      <c r="C18" s="14" t="s">
        <v>27</v>
      </c>
      <c r="D18" s="14">
        <f ca="1" t="shared" si="0"/>
        <v>29</v>
      </c>
      <c r="E18" s="14" t="s">
        <v>71</v>
      </c>
      <c r="F18" s="14"/>
      <c r="G18" s="14" t="s">
        <v>29</v>
      </c>
      <c r="H18" s="14" t="s">
        <v>72</v>
      </c>
      <c r="I18" s="14" t="s">
        <v>73</v>
      </c>
      <c r="J18" s="14" t="s">
        <v>74</v>
      </c>
      <c r="K18" s="14" t="s">
        <v>30</v>
      </c>
      <c r="L18" s="14" t="s">
        <v>75</v>
      </c>
      <c r="M18" s="14">
        <v>15590793699</v>
      </c>
      <c r="N18" s="14" t="s">
        <v>76</v>
      </c>
      <c r="O18" s="14"/>
      <c r="P18" s="46"/>
      <c r="Q18" s="46"/>
      <c r="R18" s="56"/>
      <c r="S18" s="55"/>
      <c r="T18" s="55"/>
      <c r="U18" s="55"/>
      <c r="V18" s="55"/>
      <c r="W18" s="55"/>
      <c r="X18" s="55"/>
      <c r="Y18" s="63">
        <f t="shared" si="1"/>
        <v>0</v>
      </c>
      <c r="Z18" s="64">
        <f t="shared" si="2"/>
        <v>0</v>
      </c>
    </row>
    <row r="19" s="39" customFormat="1" ht="24.95" customHeight="1" spans="1:26">
      <c r="A19" s="14">
        <v>17</v>
      </c>
      <c r="B19" s="14" t="s">
        <v>77</v>
      </c>
      <c r="C19" s="14" t="s">
        <v>78</v>
      </c>
      <c r="D19" s="14">
        <f ca="1" t="shared" si="0"/>
        <v>22</v>
      </c>
      <c r="E19" s="14" t="s">
        <v>79</v>
      </c>
      <c r="F19" s="14"/>
      <c r="G19" s="14" t="s">
        <v>29</v>
      </c>
      <c r="H19" s="14" t="s">
        <v>30</v>
      </c>
      <c r="I19" s="14" t="s">
        <v>39</v>
      </c>
      <c r="J19" s="14"/>
      <c r="K19" s="14"/>
      <c r="L19" s="14"/>
      <c r="M19" s="14">
        <v>13894520392</v>
      </c>
      <c r="N19" s="14" t="s">
        <v>80</v>
      </c>
      <c r="O19" s="14"/>
      <c r="P19" s="46"/>
      <c r="Q19" s="46"/>
      <c r="R19" s="56"/>
      <c r="S19" s="55"/>
      <c r="T19" s="55"/>
      <c r="U19" s="55"/>
      <c r="V19" s="55"/>
      <c r="W19" s="55"/>
      <c r="X19" s="55"/>
      <c r="Y19" s="63">
        <f t="shared" si="1"/>
        <v>0</v>
      </c>
      <c r="Z19" s="64">
        <f t="shared" si="2"/>
        <v>0</v>
      </c>
    </row>
    <row r="20" s="39" customFormat="1" ht="24.95" customHeight="1" spans="1:26">
      <c r="A20" s="14">
        <v>18</v>
      </c>
      <c r="B20" s="14" t="s">
        <v>81</v>
      </c>
      <c r="C20" s="14" t="s">
        <v>78</v>
      </c>
      <c r="D20" s="14">
        <f ca="1" t="shared" si="0"/>
        <v>22</v>
      </c>
      <c r="E20" s="14" t="s">
        <v>28</v>
      </c>
      <c r="F20" s="14"/>
      <c r="G20" s="14" t="s">
        <v>29</v>
      </c>
      <c r="H20" s="14" t="s">
        <v>30</v>
      </c>
      <c r="I20" s="14" t="s">
        <v>39</v>
      </c>
      <c r="J20" s="14"/>
      <c r="K20" s="14"/>
      <c r="L20" s="14"/>
      <c r="M20" s="14">
        <v>13578983112</v>
      </c>
      <c r="N20" s="14" t="s">
        <v>82</v>
      </c>
      <c r="O20" s="14"/>
      <c r="P20" s="46"/>
      <c r="Q20" s="46"/>
      <c r="R20" s="56"/>
      <c r="S20" s="55"/>
      <c r="T20" s="55"/>
      <c r="U20" s="55"/>
      <c r="V20" s="55"/>
      <c r="W20" s="55"/>
      <c r="X20" s="55"/>
      <c r="Y20" s="63">
        <f t="shared" si="1"/>
        <v>0</v>
      </c>
      <c r="Z20" s="64">
        <f t="shared" si="2"/>
        <v>0</v>
      </c>
    </row>
    <row r="21" s="39" customFormat="1" ht="24.95" customHeight="1" spans="1:26">
      <c r="A21" s="14">
        <v>19</v>
      </c>
      <c r="B21" s="14" t="s">
        <v>83</v>
      </c>
      <c r="C21" s="14" t="s">
        <v>78</v>
      </c>
      <c r="D21" s="14">
        <f ca="1" t="shared" si="0"/>
        <v>23</v>
      </c>
      <c r="E21" s="14" t="s">
        <v>84</v>
      </c>
      <c r="F21" s="14"/>
      <c r="G21" s="14" t="s">
        <v>29</v>
      </c>
      <c r="H21" s="14" t="s">
        <v>30</v>
      </c>
      <c r="I21" s="14" t="s">
        <v>39</v>
      </c>
      <c r="J21" s="14"/>
      <c r="K21" s="14"/>
      <c r="L21" s="14"/>
      <c r="M21" s="14">
        <v>18744632084</v>
      </c>
      <c r="N21" s="14" t="s">
        <v>85</v>
      </c>
      <c r="O21" s="14"/>
      <c r="P21" s="46"/>
      <c r="Q21" s="46"/>
      <c r="R21" s="56"/>
      <c r="S21" s="55"/>
      <c r="T21" s="55"/>
      <c r="U21" s="55"/>
      <c r="V21" s="55"/>
      <c r="W21" s="55"/>
      <c r="X21" s="55"/>
      <c r="Y21" s="63">
        <f t="shared" si="1"/>
        <v>0</v>
      </c>
      <c r="Z21" s="64">
        <f t="shared" si="2"/>
        <v>0</v>
      </c>
    </row>
    <row r="22" s="39" customFormat="1" ht="24.95" customHeight="1" spans="1:26">
      <c r="A22" s="14">
        <v>20</v>
      </c>
      <c r="B22" s="14" t="s">
        <v>86</v>
      </c>
      <c r="C22" s="14" t="s">
        <v>78</v>
      </c>
      <c r="D22" s="14">
        <f ca="1" t="shared" si="0"/>
        <v>23</v>
      </c>
      <c r="E22" s="14" t="s">
        <v>68</v>
      </c>
      <c r="F22" s="14"/>
      <c r="G22" s="14" t="s">
        <v>29</v>
      </c>
      <c r="H22" s="14" t="s">
        <v>30</v>
      </c>
      <c r="I22" s="14" t="s">
        <v>36</v>
      </c>
      <c r="J22" s="14"/>
      <c r="K22" s="14"/>
      <c r="L22" s="14"/>
      <c r="M22" s="14">
        <v>17843322275</v>
      </c>
      <c r="N22" s="14" t="s">
        <v>87</v>
      </c>
      <c r="O22" s="14"/>
      <c r="P22" s="46"/>
      <c r="Q22" s="46"/>
      <c r="R22" s="56"/>
      <c r="S22" s="55"/>
      <c r="T22" s="55"/>
      <c r="U22" s="55"/>
      <c r="V22" s="55"/>
      <c r="W22" s="55"/>
      <c r="X22" s="55"/>
      <c r="Y22" s="63">
        <f t="shared" si="1"/>
        <v>0</v>
      </c>
      <c r="Z22" s="64">
        <f t="shared" si="2"/>
        <v>0</v>
      </c>
    </row>
    <row r="23" s="39" customFormat="1" ht="24.95" customHeight="1" spans="1:26">
      <c r="A23" s="14">
        <v>21</v>
      </c>
      <c r="B23" s="14" t="s">
        <v>88</v>
      </c>
      <c r="C23" s="14" t="s">
        <v>78</v>
      </c>
      <c r="D23" s="14">
        <f ca="1" t="shared" si="0"/>
        <v>22</v>
      </c>
      <c r="E23" s="14" t="s">
        <v>28</v>
      </c>
      <c r="F23" s="14"/>
      <c r="G23" s="14" t="s">
        <v>29</v>
      </c>
      <c r="H23" s="14" t="s">
        <v>30</v>
      </c>
      <c r="I23" s="14" t="s">
        <v>31</v>
      </c>
      <c r="J23" s="14"/>
      <c r="K23" s="14"/>
      <c r="L23" s="14"/>
      <c r="M23" s="14">
        <v>15844127740</v>
      </c>
      <c r="N23" s="14" t="s">
        <v>89</v>
      </c>
      <c r="O23" s="14"/>
      <c r="P23" s="46"/>
      <c r="Q23" s="46"/>
      <c r="R23" s="56"/>
      <c r="S23" s="55"/>
      <c r="T23" s="55"/>
      <c r="U23" s="55"/>
      <c r="V23" s="55"/>
      <c r="W23" s="55"/>
      <c r="X23" s="55"/>
      <c r="Y23" s="63">
        <f t="shared" si="1"/>
        <v>0</v>
      </c>
      <c r="Z23" s="64">
        <f t="shared" si="2"/>
        <v>0</v>
      </c>
    </row>
    <row r="24" s="39" customFormat="1" ht="24.95" customHeight="1" spans="1:26">
      <c r="A24" s="14">
        <v>22</v>
      </c>
      <c r="B24" s="14" t="s">
        <v>90</v>
      </c>
      <c r="C24" s="14" t="s">
        <v>78</v>
      </c>
      <c r="D24" s="14">
        <f ca="1" t="shared" si="0"/>
        <v>22</v>
      </c>
      <c r="E24" s="14" t="s">
        <v>28</v>
      </c>
      <c r="F24" s="14"/>
      <c r="G24" s="14" t="s">
        <v>29</v>
      </c>
      <c r="H24" s="14" t="s">
        <v>30</v>
      </c>
      <c r="I24" s="14" t="s">
        <v>39</v>
      </c>
      <c r="J24" s="14"/>
      <c r="K24" s="14"/>
      <c r="L24" s="14"/>
      <c r="M24" s="14">
        <v>15584418461</v>
      </c>
      <c r="N24" s="14" t="s">
        <v>91</v>
      </c>
      <c r="O24" s="14"/>
      <c r="P24" s="46"/>
      <c r="Q24" s="46"/>
      <c r="R24" s="56"/>
      <c r="S24" s="55"/>
      <c r="T24" s="55"/>
      <c r="U24" s="55"/>
      <c r="V24" s="55"/>
      <c r="W24" s="55"/>
      <c r="X24" s="55"/>
      <c r="Y24" s="63">
        <f t="shared" si="1"/>
        <v>0</v>
      </c>
      <c r="Z24" s="64">
        <f t="shared" si="2"/>
        <v>0</v>
      </c>
    </row>
    <row r="25" s="39" customFormat="1" ht="24.95" customHeight="1" spans="1:26">
      <c r="A25" s="14">
        <v>23</v>
      </c>
      <c r="B25" s="14" t="s">
        <v>92</v>
      </c>
      <c r="C25" s="14" t="s">
        <v>78</v>
      </c>
      <c r="D25" s="14">
        <f ca="1" t="shared" si="0"/>
        <v>26</v>
      </c>
      <c r="E25" s="14" t="s">
        <v>28</v>
      </c>
      <c r="F25" s="14"/>
      <c r="G25" s="14" t="s">
        <v>29</v>
      </c>
      <c r="H25" s="14" t="s">
        <v>30</v>
      </c>
      <c r="I25" s="14" t="s">
        <v>93</v>
      </c>
      <c r="J25" s="14" t="s">
        <v>74</v>
      </c>
      <c r="K25" s="14" t="s">
        <v>30</v>
      </c>
      <c r="L25" s="14" t="s">
        <v>94</v>
      </c>
      <c r="M25" s="14">
        <v>15754313913</v>
      </c>
      <c r="N25" s="14" t="s">
        <v>95</v>
      </c>
      <c r="O25" s="14"/>
      <c r="P25" s="46"/>
      <c r="Q25" s="46"/>
      <c r="R25" s="56"/>
      <c r="S25" s="55"/>
      <c r="T25" s="55"/>
      <c r="U25" s="55"/>
      <c r="V25" s="55"/>
      <c r="W25" s="55"/>
      <c r="X25" s="55"/>
      <c r="Y25" s="63">
        <f t="shared" si="1"/>
        <v>0</v>
      </c>
      <c r="Z25" s="64">
        <f t="shared" si="2"/>
        <v>0</v>
      </c>
    </row>
    <row r="26" s="39" customFormat="1" ht="24.95" customHeight="1" spans="1:26">
      <c r="A26" s="14">
        <v>24</v>
      </c>
      <c r="B26" s="14" t="s">
        <v>96</v>
      </c>
      <c r="C26" s="14" t="s">
        <v>78</v>
      </c>
      <c r="D26" s="14">
        <f ca="1" t="shared" si="0"/>
        <v>29</v>
      </c>
      <c r="E26" s="14" t="s">
        <v>28</v>
      </c>
      <c r="F26" s="14"/>
      <c r="G26" s="14" t="s">
        <v>29</v>
      </c>
      <c r="H26" s="14" t="s">
        <v>30</v>
      </c>
      <c r="I26" s="14" t="s">
        <v>36</v>
      </c>
      <c r="J26" s="14" t="s">
        <v>74</v>
      </c>
      <c r="K26" s="14" t="s">
        <v>30</v>
      </c>
      <c r="L26" s="14" t="s">
        <v>75</v>
      </c>
      <c r="M26" s="14">
        <v>13196043659</v>
      </c>
      <c r="N26" s="14" t="s">
        <v>97</v>
      </c>
      <c r="O26" s="14"/>
      <c r="P26" s="46"/>
      <c r="Q26" s="46"/>
      <c r="R26" s="56"/>
      <c r="S26" s="55"/>
      <c r="T26" s="55"/>
      <c r="U26" s="55"/>
      <c r="V26" s="55"/>
      <c r="W26" s="55"/>
      <c r="X26" s="55"/>
      <c r="Y26" s="63">
        <f t="shared" si="1"/>
        <v>0</v>
      </c>
      <c r="Z26" s="64">
        <f t="shared" si="2"/>
        <v>0</v>
      </c>
    </row>
    <row r="27" s="39" customFormat="1" ht="24.95" customHeight="1" spans="1:26">
      <c r="A27" s="14">
        <v>25</v>
      </c>
      <c r="B27" s="14" t="s">
        <v>98</v>
      </c>
      <c r="C27" s="14" t="s">
        <v>78</v>
      </c>
      <c r="D27" s="14">
        <f ca="1" t="shared" si="0"/>
        <v>25</v>
      </c>
      <c r="E27" s="14" t="s">
        <v>99</v>
      </c>
      <c r="F27" s="14"/>
      <c r="G27" s="14" t="s">
        <v>29</v>
      </c>
      <c r="H27" s="14" t="s">
        <v>100</v>
      </c>
      <c r="I27" s="14" t="s">
        <v>101</v>
      </c>
      <c r="J27" s="14" t="s">
        <v>74</v>
      </c>
      <c r="K27" s="14" t="s">
        <v>30</v>
      </c>
      <c r="L27" s="14" t="s">
        <v>102</v>
      </c>
      <c r="M27" s="14">
        <v>17615000933</v>
      </c>
      <c r="N27" s="14" t="s">
        <v>103</v>
      </c>
      <c r="O27" s="14"/>
      <c r="P27" s="46"/>
      <c r="Q27" s="46"/>
      <c r="R27" s="56"/>
      <c r="S27" s="55"/>
      <c r="T27" s="55"/>
      <c r="U27" s="55"/>
      <c r="V27" s="55"/>
      <c r="W27" s="55"/>
      <c r="X27" s="55"/>
      <c r="Y27" s="63">
        <f t="shared" si="1"/>
        <v>0</v>
      </c>
      <c r="Z27" s="64">
        <f t="shared" si="2"/>
        <v>0</v>
      </c>
    </row>
    <row r="28" s="39" customFormat="1" ht="24.95" customHeight="1" spans="1:26">
      <c r="A28" s="14">
        <v>26</v>
      </c>
      <c r="B28" s="14" t="s">
        <v>104</v>
      </c>
      <c r="C28" s="14" t="s">
        <v>27</v>
      </c>
      <c r="D28" s="14">
        <f ca="1" t="shared" si="0"/>
        <v>23</v>
      </c>
      <c r="E28" s="14" t="s">
        <v>105</v>
      </c>
      <c r="F28" s="14"/>
      <c r="G28" s="14" t="s">
        <v>29</v>
      </c>
      <c r="H28" s="14" t="s">
        <v>106</v>
      </c>
      <c r="I28" s="14" t="s">
        <v>39</v>
      </c>
      <c r="J28" s="14"/>
      <c r="K28" s="14"/>
      <c r="L28" s="14"/>
      <c r="M28" s="14">
        <v>17390941840</v>
      </c>
      <c r="N28" s="14" t="s">
        <v>107</v>
      </c>
      <c r="O28" s="14"/>
      <c r="P28" s="46"/>
      <c r="Q28" s="46"/>
      <c r="R28" s="56"/>
      <c r="S28" s="55"/>
      <c r="T28" s="55"/>
      <c r="U28" s="55"/>
      <c r="V28" s="55"/>
      <c r="W28" s="55"/>
      <c r="X28" s="55"/>
      <c r="Y28" s="63">
        <f t="shared" si="1"/>
        <v>0</v>
      </c>
      <c r="Z28" s="64">
        <f t="shared" si="2"/>
        <v>0</v>
      </c>
    </row>
    <row r="29" s="39" customFormat="1" ht="24.95" customHeight="1" spans="1:26">
      <c r="A29" s="14">
        <v>27</v>
      </c>
      <c r="B29" s="14" t="s">
        <v>108</v>
      </c>
      <c r="C29" s="14" t="s">
        <v>27</v>
      </c>
      <c r="D29" s="14">
        <f ca="1" t="shared" si="0"/>
        <v>23</v>
      </c>
      <c r="E29" s="14" t="s">
        <v>109</v>
      </c>
      <c r="F29" s="14"/>
      <c r="G29" s="14" t="s">
        <v>29</v>
      </c>
      <c r="H29" s="14" t="s">
        <v>106</v>
      </c>
      <c r="I29" s="14" t="s">
        <v>39</v>
      </c>
      <c r="J29" s="14"/>
      <c r="K29" s="14"/>
      <c r="L29" s="14"/>
      <c r="M29" s="14">
        <v>15939078733</v>
      </c>
      <c r="N29" s="14" t="s">
        <v>110</v>
      </c>
      <c r="O29" s="14"/>
      <c r="P29" s="46"/>
      <c r="Q29" s="46"/>
      <c r="R29" s="56"/>
      <c r="S29" s="55"/>
      <c r="T29" s="55"/>
      <c r="U29" s="55"/>
      <c r="V29" s="55"/>
      <c r="W29" s="55"/>
      <c r="X29" s="55"/>
      <c r="Y29" s="63">
        <f t="shared" si="1"/>
        <v>0</v>
      </c>
      <c r="Z29" s="64">
        <f t="shared" si="2"/>
        <v>0</v>
      </c>
    </row>
    <row r="30" s="39" customFormat="1" ht="24.95" customHeight="1" spans="1:26">
      <c r="A30" s="14">
        <v>28</v>
      </c>
      <c r="B30" s="14" t="s">
        <v>111</v>
      </c>
      <c r="C30" s="14" t="s">
        <v>27</v>
      </c>
      <c r="D30" s="14">
        <f ca="1" t="shared" si="0"/>
        <v>23</v>
      </c>
      <c r="E30" s="14" t="s">
        <v>28</v>
      </c>
      <c r="F30" s="14" t="s">
        <v>42</v>
      </c>
      <c r="G30" s="14" t="s">
        <v>29</v>
      </c>
      <c r="H30" s="14" t="s">
        <v>106</v>
      </c>
      <c r="I30" s="14" t="s">
        <v>39</v>
      </c>
      <c r="J30" s="14"/>
      <c r="K30" s="14"/>
      <c r="L30" s="14"/>
      <c r="M30" s="14">
        <v>13331696870</v>
      </c>
      <c r="N30" s="14" t="s">
        <v>112</v>
      </c>
      <c r="O30" s="14"/>
      <c r="P30" s="46"/>
      <c r="Q30" s="46"/>
      <c r="R30" s="56"/>
      <c r="S30" s="55"/>
      <c r="T30" s="55"/>
      <c r="U30" s="55"/>
      <c r="V30" s="55"/>
      <c r="W30" s="55"/>
      <c r="X30" s="55"/>
      <c r="Y30" s="63">
        <f t="shared" si="1"/>
        <v>0</v>
      </c>
      <c r="Z30" s="64">
        <f t="shared" si="2"/>
        <v>0</v>
      </c>
    </row>
    <row r="31" s="39" customFormat="1" ht="24.95" customHeight="1" spans="1:26">
      <c r="A31" s="14">
        <v>29</v>
      </c>
      <c r="B31" s="14" t="s">
        <v>113</v>
      </c>
      <c r="C31" s="14" t="s">
        <v>27</v>
      </c>
      <c r="D31" s="14">
        <f ca="1" t="shared" si="0"/>
        <v>23</v>
      </c>
      <c r="E31" s="14" t="s">
        <v>114</v>
      </c>
      <c r="F31" s="14"/>
      <c r="G31" s="14" t="s">
        <v>29</v>
      </c>
      <c r="H31" s="14" t="s">
        <v>106</v>
      </c>
      <c r="I31" s="14" t="s">
        <v>39</v>
      </c>
      <c r="J31" s="14"/>
      <c r="K31" s="14"/>
      <c r="L31" s="14"/>
      <c r="M31" s="14">
        <v>18765356125</v>
      </c>
      <c r="N31" s="14" t="s">
        <v>115</v>
      </c>
      <c r="O31" s="14"/>
      <c r="P31" s="46"/>
      <c r="Q31" s="46"/>
      <c r="R31" s="56"/>
      <c r="S31" s="55"/>
      <c r="T31" s="55"/>
      <c r="U31" s="55"/>
      <c r="V31" s="55"/>
      <c r="W31" s="55"/>
      <c r="X31" s="55"/>
      <c r="Y31" s="63">
        <f t="shared" si="1"/>
        <v>0</v>
      </c>
      <c r="Z31" s="64">
        <f t="shared" si="2"/>
        <v>0</v>
      </c>
    </row>
    <row r="32" s="39" customFormat="1" ht="24.95" customHeight="1" spans="1:26">
      <c r="A32" s="14">
        <v>30</v>
      </c>
      <c r="B32" s="14" t="s">
        <v>116</v>
      </c>
      <c r="C32" s="14" t="s">
        <v>27</v>
      </c>
      <c r="D32" s="14">
        <f ca="1" t="shared" si="0"/>
        <v>22</v>
      </c>
      <c r="E32" s="14" t="s">
        <v>68</v>
      </c>
      <c r="F32" s="14"/>
      <c r="G32" s="14" t="s">
        <v>29</v>
      </c>
      <c r="H32" s="14" t="s">
        <v>106</v>
      </c>
      <c r="I32" s="14" t="s">
        <v>39</v>
      </c>
      <c r="J32" s="14"/>
      <c r="K32" s="14"/>
      <c r="L32" s="14"/>
      <c r="M32" s="14">
        <v>15044633059</v>
      </c>
      <c r="N32" s="14" t="s">
        <v>117</v>
      </c>
      <c r="O32" s="14"/>
      <c r="P32" s="46"/>
      <c r="Q32" s="46"/>
      <c r="R32" s="56"/>
      <c r="S32" s="55"/>
      <c r="T32" s="55"/>
      <c r="U32" s="55"/>
      <c r="V32" s="55"/>
      <c r="W32" s="55"/>
      <c r="X32" s="55"/>
      <c r="Y32" s="63">
        <f t="shared" si="1"/>
        <v>0</v>
      </c>
      <c r="Z32" s="64">
        <f t="shared" si="2"/>
        <v>0</v>
      </c>
    </row>
    <row r="33" s="39" customFormat="1" ht="24.95" customHeight="1" spans="1:26">
      <c r="A33" s="14">
        <v>31</v>
      </c>
      <c r="B33" s="14" t="s">
        <v>118</v>
      </c>
      <c r="C33" s="14" t="s">
        <v>27</v>
      </c>
      <c r="D33" s="14">
        <f ca="1" t="shared" si="0"/>
        <v>22</v>
      </c>
      <c r="E33" s="14" t="s">
        <v>68</v>
      </c>
      <c r="F33" s="14"/>
      <c r="G33" s="14" t="s">
        <v>29</v>
      </c>
      <c r="H33" s="14" t="s">
        <v>106</v>
      </c>
      <c r="I33" s="14" t="s">
        <v>36</v>
      </c>
      <c r="J33" s="14"/>
      <c r="K33" s="14"/>
      <c r="L33" s="14"/>
      <c r="M33" s="14">
        <v>18343299762</v>
      </c>
      <c r="N33" s="14" t="s">
        <v>119</v>
      </c>
      <c r="O33" s="14"/>
      <c r="P33" s="46"/>
      <c r="Q33" s="46"/>
      <c r="R33" s="56"/>
      <c r="S33" s="55"/>
      <c r="T33" s="55"/>
      <c r="U33" s="55"/>
      <c r="V33" s="55"/>
      <c r="W33" s="55"/>
      <c r="X33" s="55"/>
      <c r="Y33" s="63">
        <f t="shared" si="1"/>
        <v>0</v>
      </c>
      <c r="Z33" s="64">
        <f t="shared" si="2"/>
        <v>0</v>
      </c>
    </row>
    <row r="34" s="39" customFormat="1" ht="24.95" customHeight="1" spans="1:26">
      <c r="A34" s="14">
        <v>32</v>
      </c>
      <c r="B34" s="14" t="s">
        <v>120</v>
      </c>
      <c r="C34" s="14" t="s">
        <v>27</v>
      </c>
      <c r="D34" s="14">
        <f ca="1" t="shared" si="0"/>
        <v>22</v>
      </c>
      <c r="E34" s="14" t="s">
        <v>28</v>
      </c>
      <c r="F34" s="14" t="s">
        <v>121</v>
      </c>
      <c r="G34" s="14" t="s">
        <v>29</v>
      </c>
      <c r="H34" s="14" t="s">
        <v>106</v>
      </c>
      <c r="I34" s="14" t="s">
        <v>39</v>
      </c>
      <c r="J34" s="14"/>
      <c r="K34" s="14"/>
      <c r="L34" s="14"/>
      <c r="M34" s="14">
        <v>18644826877</v>
      </c>
      <c r="N34" s="14" t="s">
        <v>122</v>
      </c>
      <c r="O34" s="14"/>
      <c r="P34" s="46"/>
      <c r="Q34" s="46"/>
      <c r="R34" s="56"/>
      <c r="S34" s="55"/>
      <c r="T34" s="55"/>
      <c r="U34" s="55"/>
      <c r="V34" s="55"/>
      <c r="W34" s="55"/>
      <c r="X34" s="55"/>
      <c r="Y34" s="63">
        <f t="shared" si="1"/>
        <v>0</v>
      </c>
      <c r="Z34" s="64">
        <f t="shared" si="2"/>
        <v>0</v>
      </c>
    </row>
    <row r="35" s="39" customFormat="1" ht="24.95" customHeight="1" spans="1:26">
      <c r="A35" s="14">
        <v>33</v>
      </c>
      <c r="B35" s="14" t="s">
        <v>123</v>
      </c>
      <c r="C35" s="14" t="s">
        <v>27</v>
      </c>
      <c r="D35" s="14">
        <f ca="1" t="shared" si="0"/>
        <v>21</v>
      </c>
      <c r="E35" s="14" t="s">
        <v>124</v>
      </c>
      <c r="F35" s="14"/>
      <c r="G35" s="14" t="s">
        <v>29</v>
      </c>
      <c r="H35" s="14" t="s">
        <v>106</v>
      </c>
      <c r="I35" s="14" t="s">
        <v>39</v>
      </c>
      <c r="J35" s="14"/>
      <c r="K35" s="14"/>
      <c r="L35" s="14"/>
      <c r="M35" s="14">
        <v>17543026443</v>
      </c>
      <c r="N35" s="14" t="s">
        <v>125</v>
      </c>
      <c r="O35" s="14"/>
      <c r="P35" s="46"/>
      <c r="Q35" s="46"/>
      <c r="R35" s="56"/>
      <c r="S35" s="55"/>
      <c r="T35" s="55"/>
      <c r="U35" s="55"/>
      <c r="V35" s="55"/>
      <c r="W35" s="55"/>
      <c r="X35" s="55"/>
      <c r="Y35" s="63">
        <f t="shared" si="1"/>
        <v>0</v>
      </c>
      <c r="Z35" s="64">
        <f t="shared" si="2"/>
        <v>0</v>
      </c>
    </row>
    <row r="36" s="39" customFormat="1" ht="24.95" customHeight="1" spans="1:26">
      <c r="A36" s="14">
        <v>34</v>
      </c>
      <c r="B36" s="14" t="s">
        <v>126</v>
      </c>
      <c r="C36" s="14" t="s">
        <v>27</v>
      </c>
      <c r="D36" s="14">
        <f ca="1" t="shared" si="0"/>
        <v>23</v>
      </c>
      <c r="E36" s="14" t="s">
        <v>124</v>
      </c>
      <c r="F36" s="14"/>
      <c r="G36" s="14" t="s">
        <v>29</v>
      </c>
      <c r="H36" s="14" t="s">
        <v>106</v>
      </c>
      <c r="I36" s="14" t="s">
        <v>127</v>
      </c>
      <c r="J36" s="14"/>
      <c r="K36" s="14"/>
      <c r="L36" s="14"/>
      <c r="M36" s="14">
        <v>15568831206</v>
      </c>
      <c r="N36" s="14" t="s">
        <v>128</v>
      </c>
      <c r="O36" s="14"/>
      <c r="P36" s="46"/>
      <c r="Q36" s="46"/>
      <c r="R36" s="56"/>
      <c r="S36" s="55"/>
      <c r="T36" s="55"/>
      <c r="U36" s="55"/>
      <c r="V36" s="55"/>
      <c r="W36" s="55"/>
      <c r="X36" s="55"/>
      <c r="Y36" s="63">
        <f t="shared" si="1"/>
        <v>0</v>
      </c>
      <c r="Z36" s="64">
        <f t="shared" si="2"/>
        <v>0</v>
      </c>
    </row>
    <row r="37" s="39" customFormat="1" ht="24.95" customHeight="1" spans="1:26">
      <c r="A37" s="14">
        <v>35</v>
      </c>
      <c r="B37" s="14" t="s">
        <v>129</v>
      </c>
      <c r="C37" s="14" t="s">
        <v>27</v>
      </c>
      <c r="D37" s="14">
        <f ca="1" t="shared" si="0"/>
        <v>23</v>
      </c>
      <c r="E37" s="14" t="s">
        <v>130</v>
      </c>
      <c r="F37" s="14"/>
      <c r="G37" s="14" t="s">
        <v>29</v>
      </c>
      <c r="H37" s="14" t="s">
        <v>106</v>
      </c>
      <c r="I37" s="14" t="s">
        <v>36</v>
      </c>
      <c r="J37" s="14"/>
      <c r="K37" s="14"/>
      <c r="L37" s="14"/>
      <c r="M37" s="14">
        <v>18234583759</v>
      </c>
      <c r="N37" s="14" t="s">
        <v>131</v>
      </c>
      <c r="O37" s="14"/>
      <c r="P37" s="46"/>
      <c r="Q37" s="46"/>
      <c r="R37" s="56"/>
      <c r="S37" s="55"/>
      <c r="T37" s="55"/>
      <c r="U37" s="55"/>
      <c r="V37" s="55"/>
      <c r="W37" s="55"/>
      <c r="X37" s="55"/>
      <c r="Y37" s="63">
        <f t="shared" si="1"/>
        <v>0</v>
      </c>
      <c r="Z37" s="64">
        <f t="shared" si="2"/>
        <v>0</v>
      </c>
    </row>
    <row r="38" s="39" customFormat="1" ht="24.95" customHeight="1" spans="1:26">
      <c r="A38" s="14">
        <v>36</v>
      </c>
      <c r="B38" s="14" t="s">
        <v>132</v>
      </c>
      <c r="C38" s="14" t="s">
        <v>78</v>
      </c>
      <c r="D38" s="14">
        <f ca="1" t="shared" si="0"/>
        <v>23</v>
      </c>
      <c r="E38" s="14" t="s">
        <v>28</v>
      </c>
      <c r="F38" s="14"/>
      <c r="G38" s="14" t="s">
        <v>29</v>
      </c>
      <c r="H38" s="14" t="s">
        <v>106</v>
      </c>
      <c r="I38" s="14" t="s">
        <v>133</v>
      </c>
      <c r="J38" s="14"/>
      <c r="K38" s="14"/>
      <c r="L38" s="14"/>
      <c r="M38" s="14">
        <v>18804313611</v>
      </c>
      <c r="N38" s="14" t="s">
        <v>134</v>
      </c>
      <c r="O38" s="14"/>
      <c r="P38" s="46"/>
      <c r="Q38" s="46"/>
      <c r="R38" s="56"/>
      <c r="S38" s="55"/>
      <c r="T38" s="55"/>
      <c r="U38" s="55"/>
      <c r="V38" s="55"/>
      <c r="W38" s="55"/>
      <c r="X38" s="55"/>
      <c r="Y38" s="63">
        <f t="shared" si="1"/>
        <v>0</v>
      </c>
      <c r="Z38" s="64">
        <f t="shared" si="2"/>
        <v>0</v>
      </c>
    </row>
    <row r="39" s="39" customFormat="1" ht="24.95" customHeight="1" spans="1:26">
      <c r="A39" s="14">
        <v>37</v>
      </c>
      <c r="B39" s="14" t="s">
        <v>135</v>
      </c>
      <c r="C39" s="14" t="s">
        <v>78</v>
      </c>
      <c r="D39" s="14">
        <f ca="1" t="shared" si="0"/>
        <v>22</v>
      </c>
      <c r="E39" s="14" t="s">
        <v>28</v>
      </c>
      <c r="F39" s="14"/>
      <c r="G39" s="14" t="s">
        <v>29</v>
      </c>
      <c r="H39" s="14" t="s">
        <v>106</v>
      </c>
      <c r="I39" s="14" t="s">
        <v>136</v>
      </c>
      <c r="J39" s="14"/>
      <c r="K39" s="14"/>
      <c r="L39" s="14"/>
      <c r="M39" s="14">
        <v>18844115860</v>
      </c>
      <c r="N39" s="14" t="s">
        <v>137</v>
      </c>
      <c r="O39" s="14"/>
      <c r="P39" s="46"/>
      <c r="Q39" s="46"/>
      <c r="R39" s="56"/>
      <c r="S39" s="55"/>
      <c r="T39" s="55"/>
      <c r="U39" s="55"/>
      <c r="V39" s="55"/>
      <c r="W39" s="55"/>
      <c r="X39" s="55"/>
      <c r="Y39" s="63">
        <f t="shared" si="1"/>
        <v>0</v>
      </c>
      <c r="Z39" s="64">
        <f t="shared" si="2"/>
        <v>0</v>
      </c>
    </row>
    <row r="40" s="39" customFormat="1" ht="24.95" customHeight="1" spans="1:26">
      <c r="A40" s="14">
        <v>38</v>
      </c>
      <c r="B40" s="14" t="s">
        <v>138</v>
      </c>
      <c r="C40" s="14" t="s">
        <v>78</v>
      </c>
      <c r="D40" s="14">
        <f ca="1" t="shared" si="0"/>
        <v>22</v>
      </c>
      <c r="E40" s="14" t="s">
        <v>28</v>
      </c>
      <c r="F40" s="14"/>
      <c r="G40" s="14" t="s">
        <v>29</v>
      </c>
      <c r="H40" s="14" t="s">
        <v>106</v>
      </c>
      <c r="I40" s="14" t="s">
        <v>39</v>
      </c>
      <c r="J40" s="14"/>
      <c r="K40" s="14"/>
      <c r="L40" s="14"/>
      <c r="M40" s="14">
        <v>13604323007</v>
      </c>
      <c r="N40" s="14" t="s">
        <v>139</v>
      </c>
      <c r="O40" s="14"/>
      <c r="P40" s="46"/>
      <c r="Q40" s="46"/>
      <c r="R40" s="56"/>
      <c r="S40" s="55"/>
      <c r="T40" s="55"/>
      <c r="U40" s="55"/>
      <c r="V40" s="55"/>
      <c r="W40" s="55"/>
      <c r="X40" s="55"/>
      <c r="Y40" s="63">
        <f t="shared" si="1"/>
        <v>0</v>
      </c>
      <c r="Z40" s="64">
        <f t="shared" si="2"/>
        <v>0</v>
      </c>
    </row>
    <row r="41" s="39" customFormat="1" ht="24.95" customHeight="1" spans="1:26">
      <c r="A41" s="14">
        <v>39</v>
      </c>
      <c r="B41" s="14" t="s">
        <v>140</v>
      </c>
      <c r="C41" s="14" t="s">
        <v>78</v>
      </c>
      <c r="D41" s="14">
        <f ca="1" t="shared" si="0"/>
        <v>22</v>
      </c>
      <c r="E41" s="14" t="s">
        <v>28</v>
      </c>
      <c r="F41" s="14"/>
      <c r="G41" s="14" t="s">
        <v>29</v>
      </c>
      <c r="H41" s="14" t="s">
        <v>106</v>
      </c>
      <c r="I41" s="14" t="s">
        <v>39</v>
      </c>
      <c r="J41" s="14"/>
      <c r="K41" s="14"/>
      <c r="L41" s="14"/>
      <c r="M41" s="14">
        <v>15944176063</v>
      </c>
      <c r="N41" s="14" t="s">
        <v>141</v>
      </c>
      <c r="O41" s="14"/>
      <c r="P41" s="46"/>
      <c r="Q41" s="46"/>
      <c r="R41" s="56"/>
      <c r="S41" s="55"/>
      <c r="T41" s="55"/>
      <c r="U41" s="55"/>
      <c r="V41" s="55"/>
      <c r="W41" s="55"/>
      <c r="X41" s="55"/>
      <c r="Y41" s="63">
        <f t="shared" si="1"/>
        <v>0</v>
      </c>
      <c r="Z41" s="64">
        <f t="shared" si="2"/>
        <v>0</v>
      </c>
    </row>
    <row r="42" s="39" customFormat="1" ht="24.95" customHeight="1" spans="1:26">
      <c r="A42" s="14">
        <v>40</v>
      </c>
      <c r="B42" s="14" t="s">
        <v>142</v>
      </c>
      <c r="C42" s="14" t="s">
        <v>78</v>
      </c>
      <c r="D42" s="14">
        <f ca="1" t="shared" si="0"/>
        <v>22</v>
      </c>
      <c r="E42" s="14" t="s">
        <v>28</v>
      </c>
      <c r="F42" s="14"/>
      <c r="G42" s="14" t="s">
        <v>29</v>
      </c>
      <c r="H42" s="14" t="s">
        <v>106</v>
      </c>
      <c r="I42" s="14" t="s">
        <v>39</v>
      </c>
      <c r="J42" s="14"/>
      <c r="K42" s="14"/>
      <c r="L42" s="14"/>
      <c r="M42" s="14">
        <v>13596053693</v>
      </c>
      <c r="N42" s="14" t="s">
        <v>143</v>
      </c>
      <c r="O42" s="14"/>
      <c r="P42" s="46"/>
      <c r="Q42" s="46"/>
      <c r="R42" s="56"/>
      <c r="S42" s="55"/>
      <c r="T42" s="55"/>
      <c r="U42" s="55"/>
      <c r="V42" s="55"/>
      <c r="W42" s="55"/>
      <c r="X42" s="55"/>
      <c r="Y42" s="63">
        <f t="shared" si="1"/>
        <v>0</v>
      </c>
      <c r="Z42" s="64">
        <f t="shared" si="2"/>
        <v>0</v>
      </c>
    </row>
    <row r="43" s="39" customFormat="1" ht="24.95" customHeight="1" spans="1:26">
      <c r="A43" s="14">
        <v>41</v>
      </c>
      <c r="B43" s="14" t="s">
        <v>144</v>
      </c>
      <c r="C43" s="14" t="s">
        <v>78</v>
      </c>
      <c r="D43" s="14">
        <f ca="1" t="shared" si="0"/>
        <v>21</v>
      </c>
      <c r="E43" s="14" t="s">
        <v>28</v>
      </c>
      <c r="F43" s="14"/>
      <c r="G43" s="14" t="s">
        <v>29</v>
      </c>
      <c r="H43" s="14" t="s">
        <v>106</v>
      </c>
      <c r="I43" s="14" t="s">
        <v>39</v>
      </c>
      <c r="J43" s="14"/>
      <c r="K43" s="14"/>
      <c r="L43" s="14"/>
      <c r="M43" s="14">
        <v>18844127961</v>
      </c>
      <c r="N43" s="14" t="s">
        <v>145</v>
      </c>
      <c r="O43" s="14"/>
      <c r="P43" s="46"/>
      <c r="Q43" s="46"/>
      <c r="R43" s="56"/>
      <c r="S43" s="55"/>
      <c r="T43" s="55"/>
      <c r="U43" s="55"/>
      <c r="V43" s="55"/>
      <c r="W43" s="55"/>
      <c r="X43" s="55"/>
      <c r="Y43" s="63">
        <f t="shared" si="1"/>
        <v>0</v>
      </c>
      <c r="Z43" s="64">
        <f t="shared" si="2"/>
        <v>0</v>
      </c>
    </row>
    <row r="44" s="39" customFormat="1" ht="24.95" customHeight="1" spans="1:26">
      <c r="A44" s="14">
        <v>42</v>
      </c>
      <c r="B44" s="14" t="s">
        <v>146</v>
      </c>
      <c r="C44" s="14" t="s">
        <v>78</v>
      </c>
      <c r="D44" s="14">
        <f ca="1" t="shared" si="0"/>
        <v>22</v>
      </c>
      <c r="E44" s="14" t="s">
        <v>28</v>
      </c>
      <c r="F44" s="14"/>
      <c r="G44" s="14" t="s">
        <v>29</v>
      </c>
      <c r="H44" s="14" t="s">
        <v>106</v>
      </c>
      <c r="I44" s="14" t="s">
        <v>136</v>
      </c>
      <c r="J44" s="14"/>
      <c r="K44" s="14"/>
      <c r="L44" s="14"/>
      <c r="M44" s="14">
        <v>17519243903</v>
      </c>
      <c r="N44" s="14" t="s">
        <v>147</v>
      </c>
      <c r="O44" s="14"/>
      <c r="P44" s="46"/>
      <c r="Q44" s="46"/>
      <c r="R44" s="56"/>
      <c r="S44" s="55"/>
      <c r="T44" s="55"/>
      <c r="U44" s="55"/>
      <c r="V44" s="55"/>
      <c r="W44" s="55"/>
      <c r="X44" s="55"/>
      <c r="Y44" s="63">
        <f t="shared" si="1"/>
        <v>0</v>
      </c>
      <c r="Z44" s="64">
        <f t="shared" si="2"/>
        <v>0</v>
      </c>
    </row>
    <row r="45" s="39" customFormat="1" ht="24.95" customHeight="1" spans="1:26">
      <c r="A45" s="14">
        <v>43</v>
      </c>
      <c r="B45" s="14" t="s">
        <v>148</v>
      </c>
      <c r="C45" s="14" t="s">
        <v>27</v>
      </c>
      <c r="D45" s="14">
        <f ca="1" t="shared" si="0"/>
        <v>22</v>
      </c>
      <c r="E45" s="14" t="s">
        <v>149</v>
      </c>
      <c r="F45" s="14"/>
      <c r="G45" s="14" t="s">
        <v>29</v>
      </c>
      <c r="H45" s="14" t="s">
        <v>150</v>
      </c>
      <c r="I45" s="14" t="s">
        <v>39</v>
      </c>
      <c r="J45" s="14"/>
      <c r="K45" s="14"/>
      <c r="L45" s="14"/>
      <c r="M45" s="14">
        <v>15846785963</v>
      </c>
      <c r="N45" s="14" t="s">
        <v>151</v>
      </c>
      <c r="O45" s="14"/>
      <c r="P45" s="46"/>
      <c r="Q45" s="46"/>
      <c r="R45" s="56"/>
      <c r="S45" s="55"/>
      <c r="T45" s="55"/>
      <c r="U45" s="55"/>
      <c r="V45" s="55"/>
      <c r="W45" s="55"/>
      <c r="X45" s="55"/>
      <c r="Y45" s="63">
        <f t="shared" si="1"/>
        <v>0</v>
      </c>
      <c r="Z45" s="64">
        <f t="shared" si="2"/>
        <v>0</v>
      </c>
    </row>
    <row r="46" s="39" customFormat="1" ht="24.95" customHeight="1" spans="1:26">
      <c r="A46" s="16">
        <v>44</v>
      </c>
      <c r="B46" s="16" t="s">
        <v>152</v>
      </c>
      <c r="C46" s="16" t="s">
        <v>27</v>
      </c>
      <c r="D46" s="14">
        <f ca="1" t="shared" si="0"/>
        <v>22</v>
      </c>
      <c r="E46" s="16" t="s">
        <v>153</v>
      </c>
      <c r="F46" s="16"/>
      <c r="G46" s="16" t="s">
        <v>29</v>
      </c>
      <c r="H46" s="16" t="s">
        <v>150</v>
      </c>
      <c r="I46" s="16" t="s">
        <v>39</v>
      </c>
      <c r="J46" s="16"/>
      <c r="K46" s="16"/>
      <c r="L46" s="16"/>
      <c r="M46" s="16">
        <v>18846418447</v>
      </c>
      <c r="N46" s="16" t="s">
        <v>154</v>
      </c>
      <c r="O46" s="16"/>
      <c r="P46" s="46"/>
      <c r="Q46" s="46"/>
      <c r="R46" s="56"/>
      <c r="S46" s="55"/>
      <c r="T46" s="55"/>
      <c r="U46" s="55"/>
      <c r="V46" s="55"/>
      <c r="W46" s="55"/>
      <c r="X46" s="55"/>
      <c r="Y46" s="63">
        <f t="shared" si="1"/>
        <v>0</v>
      </c>
      <c r="Z46" s="64">
        <f t="shared" si="2"/>
        <v>0</v>
      </c>
    </row>
    <row r="47" s="39" customFormat="1" ht="24.95" customHeight="1" spans="1:26">
      <c r="A47" s="14">
        <v>45</v>
      </c>
      <c r="B47" s="14" t="s">
        <v>155</v>
      </c>
      <c r="C47" s="14" t="s">
        <v>27</v>
      </c>
      <c r="D47" s="14">
        <f ca="1" t="shared" si="0"/>
        <v>23</v>
      </c>
      <c r="E47" s="14" t="s">
        <v>149</v>
      </c>
      <c r="F47" s="14"/>
      <c r="G47" s="14" t="s">
        <v>29</v>
      </c>
      <c r="H47" s="14" t="s">
        <v>150</v>
      </c>
      <c r="I47" s="14" t="s">
        <v>39</v>
      </c>
      <c r="J47" s="14"/>
      <c r="K47" s="14"/>
      <c r="L47" s="14"/>
      <c r="M47" s="14">
        <v>13944864162</v>
      </c>
      <c r="N47" s="14" t="s">
        <v>156</v>
      </c>
      <c r="O47" s="14"/>
      <c r="P47" s="46"/>
      <c r="Q47" s="46"/>
      <c r="R47" s="56"/>
      <c r="S47" s="55"/>
      <c r="T47" s="55"/>
      <c r="U47" s="55"/>
      <c r="V47" s="55"/>
      <c r="W47" s="55"/>
      <c r="X47" s="55"/>
      <c r="Y47" s="63">
        <f t="shared" si="1"/>
        <v>0</v>
      </c>
      <c r="Z47" s="64">
        <f t="shared" si="2"/>
        <v>0</v>
      </c>
    </row>
    <row r="48" s="39" customFormat="1" ht="24.95" customHeight="1" spans="1:26">
      <c r="A48" s="14">
        <v>46</v>
      </c>
      <c r="B48" s="14" t="s">
        <v>157</v>
      </c>
      <c r="C48" s="14" t="s">
        <v>27</v>
      </c>
      <c r="D48" s="14">
        <f ca="1" t="shared" si="0"/>
        <v>21</v>
      </c>
      <c r="E48" s="14" t="s">
        <v>158</v>
      </c>
      <c r="F48" s="14"/>
      <c r="G48" s="14" t="s">
        <v>29</v>
      </c>
      <c r="H48" s="14" t="s">
        <v>150</v>
      </c>
      <c r="I48" s="14" t="s">
        <v>39</v>
      </c>
      <c r="J48" s="14"/>
      <c r="K48" s="14"/>
      <c r="L48" s="14"/>
      <c r="M48" s="14">
        <v>17356491101</v>
      </c>
      <c r="N48" s="14" t="s">
        <v>159</v>
      </c>
      <c r="O48" s="14"/>
      <c r="P48" s="46"/>
      <c r="Q48" s="46"/>
      <c r="R48" s="56"/>
      <c r="S48" s="55"/>
      <c r="T48" s="55"/>
      <c r="U48" s="55"/>
      <c r="V48" s="55"/>
      <c r="W48" s="55"/>
      <c r="X48" s="55"/>
      <c r="Y48" s="63">
        <f t="shared" si="1"/>
        <v>0</v>
      </c>
      <c r="Z48" s="64">
        <f t="shared" si="2"/>
        <v>0</v>
      </c>
    </row>
    <row r="49" s="39" customFormat="1" ht="24.95" customHeight="1" spans="1:26">
      <c r="A49" s="14">
        <v>47</v>
      </c>
      <c r="B49" s="14" t="s">
        <v>160</v>
      </c>
      <c r="C49" s="14" t="s">
        <v>78</v>
      </c>
      <c r="D49" s="14">
        <f ca="1" t="shared" si="0"/>
        <v>22</v>
      </c>
      <c r="E49" s="14" t="s">
        <v>149</v>
      </c>
      <c r="F49" s="14" t="s">
        <v>121</v>
      </c>
      <c r="G49" s="14" t="s">
        <v>29</v>
      </c>
      <c r="H49" s="14" t="s">
        <v>150</v>
      </c>
      <c r="I49" s="14" t="s">
        <v>39</v>
      </c>
      <c r="J49" s="14"/>
      <c r="K49" s="14"/>
      <c r="L49" s="14"/>
      <c r="M49" s="14">
        <v>18845622868</v>
      </c>
      <c r="N49" s="14" t="s">
        <v>161</v>
      </c>
      <c r="O49" s="14"/>
      <c r="P49" s="46"/>
      <c r="Q49" s="46"/>
      <c r="R49" s="56"/>
      <c r="S49" s="55"/>
      <c r="T49" s="55"/>
      <c r="U49" s="55"/>
      <c r="V49" s="55"/>
      <c r="W49" s="55"/>
      <c r="X49" s="55"/>
      <c r="Y49" s="63">
        <f t="shared" si="1"/>
        <v>0</v>
      </c>
      <c r="Z49" s="64">
        <f t="shared" si="2"/>
        <v>0</v>
      </c>
    </row>
    <row r="50" s="39" customFormat="1" ht="24.95" customHeight="1" spans="1:26">
      <c r="A50" s="14">
        <v>48</v>
      </c>
      <c r="B50" s="14" t="s">
        <v>162</v>
      </c>
      <c r="C50" s="14" t="s">
        <v>78</v>
      </c>
      <c r="D50" s="14">
        <f ca="1" t="shared" si="0"/>
        <v>26</v>
      </c>
      <c r="E50" s="14" t="s">
        <v>149</v>
      </c>
      <c r="F50" s="14" t="s">
        <v>42</v>
      </c>
      <c r="G50" s="14" t="s">
        <v>29</v>
      </c>
      <c r="H50" s="14" t="s">
        <v>163</v>
      </c>
      <c r="I50" s="14" t="s">
        <v>36</v>
      </c>
      <c r="J50" s="14" t="s">
        <v>74</v>
      </c>
      <c r="K50" s="14" t="s">
        <v>150</v>
      </c>
      <c r="L50" s="14" t="s">
        <v>36</v>
      </c>
      <c r="M50" s="14">
        <v>18845621735</v>
      </c>
      <c r="N50" s="14" t="s">
        <v>164</v>
      </c>
      <c r="O50" s="14"/>
      <c r="P50" s="46"/>
      <c r="Q50" s="46"/>
      <c r="R50" s="56"/>
      <c r="S50" s="55"/>
      <c r="T50" s="55"/>
      <c r="U50" s="55"/>
      <c r="V50" s="55"/>
      <c r="W50" s="55"/>
      <c r="X50" s="55"/>
      <c r="Y50" s="63">
        <f t="shared" si="1"/>
        <v>0</v>
      </c>
      <c r="Z50" s="64">
        <f t="shared" si="2"/>
        <v>0</v>
      </c>
    </row>
    <row r="51" s="39" customFormat="1" ht="24.95" customHeight="1" spans="1:26">
      <c r="A51" s="14">
        <v>49</v>
      </c>
      <c r="B51" s="14" t="s">
        <v>165</v>
      </c>
      <c r="C51" s="14" t="s">
        <v>27</v>
      </c>
      <c r="D51" s="14">
        <f ca="1" t="shared" si="0"/>
        <v>21</v>
      </c>
      <c r="E51" s="14" t="s">
        <v>149</v>
      </c>
      <c r="F51" s="14"/>
      <c r="G51" s="14" t="s">
        <v>29</v>
      </c>
      <c r="H51" s="14" t="s">
        <v>166</v>
      </c>
      <c r="I51" s="14" t="s">
        <v>39</v>
      </c>
      <c r="J51" s="14"/>
      <c r="K51" s="14"/>
      <c r="L51" s="14"/>
      <c r="M51" s="14">
        <v>18845157732</v>
      </c>
      <c r="N51" s="14" t="s">
        <v>167</v>
      </c>
      <c r="O51" s="14"/>
      <c r="P51" s="46"/>
      <c r="Q51" s="46"/>
      <c r="R51" s="56"/>
      <c r="S51" s="55"/>
      <c r="T51" s="55"/>
      <c r="U51" s="55"/>
      <c r="V51" s="55"/>
      <c r="W51" s="55"/>
      <c r="X51" s="55"/>
      <c r="Y51" s="63">
        <f t="shared" si="1"/>
        <v>0</v>
      </c>
      <c r="Z51" s="64">
        <f t="shared" si="2"/>
        <v>0</v>
      </c>
    </row>
    <row r="52" s="39" customFormat="1" ht="24.95" customHeight="1" spans="1:26">
      <c r="A52" s="14">
        <v>50</v>
      </c>
      <c r="B52" s="14" t="s">
        <v>168</v>
      </c>
      <c r="C52" s="14" t="s">
        <v>27</v>
      </c>
      <c r="D52" s="14">
        <f ca="1" t="shared" si="0"/>
        <v>24</v>
      </c>
      <c r="E52" s="14" t="s">
        <v>149</v>
      </c>
      <c r="F52" s="14"/>
      <c r="G52" s="14" t="s">
        <v>29</v>
      </c>
      <c r="H52" s="14" t="s">
        <v>166</v>
      </c>
      <c r="I52" s="14" t="s">
        <v>36</v>
      </c>
      <c r="J52" s="14"/>
      <c r="K52" s="14"/>
      <c r="L52" s="14"/>
      <c r="M52" s="14">
        <v>18845581391</v>
      </c>
      <c r="N52" s="14" t="s">
        <v>169</v>
      </c>
      <c r="O52" s="14"/>
      <c r="P52" s="46"/>
      <c r="Q52" s="46"/>
      <c r="R52" s="56"/>
      <c r="S52" s="55"/>
      <c r="T52" s="55"/>
      <c r="U52" s="55"/>
      <c r="V52" s="55"/>
      <c r="W52" s="55"/>
      <c r="X52" s="55"/>
      <c r="Y52" s="63">
        <f t="shared" si="1"/>
        <v>0</v>
      </c>
      <c r="Z52" s="64">
        <f t="shared" si="2"/>
        <v>0</v>
      </c>
    </row>
    <row r="53" s="39" customFormat="1" ht="24.95" customHeight="1" spans="1:26">
      <c r="A53" s="14">
        <v>51</v>
      </c>
      <c r="B53" s="14" t="s">
        <v>170</v>
      </c>
      <c r="C53" s="14" t="s">
        <v>78</v>
      </c>
      <c r="D53" s="14">
        <f ca="1" t="shared" si="0"/>
        <v>22</v>
      </c>
      <c r="E53" s="14" t="s">
        <v>171</v>
      </c>
      <c r="F53" s="14" t="s">
        <v>121</v>
      </c>
      <c r="G53" s="14" t="s">
        <v>29</v>
      </c>
      <c r="H53" s="14" t="s">
        <v>172</v>
      </c>
      <c r="I53" s="14" t="s">
        <v>173</v>
      </c>
      <c r="J53" s="14"/>
      <c r="K53" s="14"/>
      <c r="L53" s="14"/>
      <c r="M53" s="14">
        <v>17766849166</v>
      </c>
      <c r="N53" s="14" t="s">
        <v>174</v>
      </c>
      <c r="O53" s="14"/>
      <c r="P53" s="46"/>
      <c r="Q53" s="46"/>
      <c r="R53" s="56"/>
      <c r="S53" s="55"/>
      <c r="T53" s="55"/>
      <c r="U53" s="55"/>
      <c r="V53" s="55"/>
      <c r="W53" s="55"/>
      <c r="X53" s="55"/>
      <c r="Y53" s="63">
        <f t="shared" si="1"/>
        <v>0</v>
      </c>
      <c r="Z53" s="64">
        <f t="shared" si="2"/>
        <v>0</v>
      </c>
    </row>
    <row r="54" ht="24.95" customHeight="1" spans="1:26">
      <c r="A54" s="46">
        <v>52</v>
      </c>
      <c r="B54" s="46" t="s">
        <v>175</v>
      </c>
      <c r="C54" s="46" t="s">
        <v>27</v>
      </c>
      <c r="D54" s="14">
        <f ca="1" t="shared" si="0"/>
        <v>22</v>
      </c>
      <c r="E54" s="46" t="s">
        <v>28</v>
      </c>
      <c r="F54" s="46"/>
      <c r="G54" s="46" t="s">
        <v>29</v>
      </c>
      <c r="H54" s="46" t="s">
        <v>30</v>
      </c>
      <c r="I54" s="46" t="s">
        <v>39</v>
      </c>
      <c r="J54" s="46"/>
      <c r="K54" s="49"/>
      <c r="L54" s="49"/>
      <c r="M54" s="46">
        <v>15344301701</v>
      </c>
      <c r="N54" s="50" t="s">
        <v>176</v>
      </c>
      <c r="O54" s="46"/>
      <c r="P54" s="49"/>
      <c r="Q54" s="49"/>
      <c r="R54" s="59"/>
      <c r="S54" s="60"/>
      <c r="T54" s="60"/>
      <c r="U54" s="60"/>
      <c r="V54" s="60"/>
      <c r="W54" s="60"/>
      <c r="X54" s="60"/>
      <c r="Y54" s="63">
        <f t="shared" si="1"/>
        <v>0</v>
      </c>
      <c r="Z54" s="64">
        <f t="shared" si="2"/>
        <v>0</v>
      </c>
    </row>
    <row r="55" ht="24.95" customHeight="1" spans="1:26">
      <c r="A55" s="46">
        <v>53</v>
      </c>
      <c r="B55" s="46" t="s">
        <v>177</v>
      </c>
      <c r="C55" s="46" t="s">
        <v>27</v>
      </c>
      <c r="D55" s="14">
        <f ca="1" t="shared" si="0"/>
        <v>22</v>
      </c>
      <c r="E55" s="46" t="s">
        <v>178</v>
      </c>
      <c r="F55" s="46"/>
      <c r="G55" s="46" t="s">
        <v>29</v>
      </c>
      <c r="H55" s="46" t="s">
        <v>30</v>
      </c>
      <c r="I55" s="46" t="s">
        <v>39</v>
      </c>
      <c r="J55" s="46"/>
      <c r="K55" s="49"/>
      <c r="L55" s="49"/>
      <c r="M55" s="46">
        <v>17614139038</v>
      </c>
      <c r="N55" s="50" t="s">
        <v>179</v>
      </c>
      <c r="O55" s="46"/>
      <c r="P55" s="49"/>
      <c r="Q55" s="49"/>
      <c r="R55" s="59"/>
      <c r="S55" s="60"/>
      <c r="T55" s="60"/>
      <c r="U55" s="60"/>
      <c r="V55" s="60"/>
      <c r="W55" s="60"/>
      <c r="X55" s="60"/>
      <c r="Y55" s="63">
        <f t="shared" si="1"/>
        <v>0</v>
      </c>
      <c r="Z55" s="64">
        <f t="shared" si="2"/>
        <v>0</v>
      </c>
    </row>
  </sheetData>
  <autoFilter ref="A2:O55">
    <sortState ref="A2:O55">
      <sortCondition ref="A2"/>
    </sortState>
    <extLst/>
  </autoFilter>
  <mergeCells count="1">
    <mergeCell ref="A1:Q1"/>
  </mergeCells>
  <printOptions horizontalCentered="1"/>
  <pageMargins left="0.235416666666667" right="0.235416666666667" top="0.747916666666667" bottom="0.747916666666667" header="0.313888888888889" footer="0.313888888888889"/>
  <pageSetup paperSize="9" scale="90" orientation="portrait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5"/>
  <sheetViews>
    <sheetView zoomScale="85" zoomScaleNormal="85" workbookViewId="0">
      <pane xSplit="2" ySplit="2" topLeftCell="C27" activePane="bottomRight" state="frozen"/>
      <selection/>
      <selection pane="topRight"/>
      <selection pane="bottomLeft"/>
      <selection pane="bottomRight" activeCell="AD6" sqref="AD6"/>
    </sheetView>
  </sheetViews>
  <sheetFormatPr defaultColWidth="9" defaultRowHeight="13.5"/>
  <cols>
    <col min="1" max="1" width="9" style="4"/>
    <col min="2" max="2" width="10.375" style="2" hidden="1" customWidth="1"/>
    <col min="3" max="5" width="14.625" style="2" customWidth="1"/>
    <col min="6" max="11" width="14.625" style="2" hidden="1" customWidth="1"/>
    <col min="12" max="12" width="14.625" style="6" hidden="1" customWidth="1"/>
    <col min="13" max="13" width="14.625" style="2" hidden="1" customWidth="1"/>
    <col min="14" max="14" width="14.625" style="4" hidden="1" customWidth="1"/>
    <col min="15" max="15" width="14.625" style="4" customWidth="1"/>
    <col min="16" max="22" width="9" style="4" customWidth="1"/>
    <col min="23" max="23" width="9" style="22" customWidth="1"/>
    <col min="24" max="24" width="19.5" style="4" hidden="1" customWidth="1"/>
    <col min="25" max="25" width="9" style="4" customWidth="1"/>
    <col min="26" max="16384" width="9" style="4"/>
  </cols>
  <sheetData>
    <row r="1" ht="48" customHeight="1" spans="2:15">
      <c r="B1" s="23" t="s">
        <v>182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="1" customFormat="1" ht="82.5" customHeight="1" spans="1:24">
      <c r="A2" s="24" t="s">
        <v>1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1" t="s">
        <v>11</v>
      </c>
      <c r="L2" s="11" t="s">
        <v>12</v>
      </c>
      <c r="M2" s="11" t="s">
        <v>13</v>
      </c>
      <c r="N2" s="26" t="s">
        <v>14</v>
      </c>
      <c r="O2" s="26" t="s">
        <v>181</v>
      </c>
      <c r="P2" s="27" t="s">
        <v>17</v>
      </c>
      <c r="Q2" s="11" t="s">
        <v>18</v>
      </c>
      <c r="R2" s="11" t="s">
        <v>19</v>
      </c>
      <c r="S2" s="11" t="s">
        <v>20</v>
      </c>
      <c r="T2" s="11" t="s">
        <v>21</v>
      </c>
      <c r="U2" s="11" t="s">
        <v>22</v>
      </c>
      <c r="V2" s="11" t="s">
        <v>23</v>
      </c>
      <c r="W2" s="34" t="s">
        <v>24</v>
      </c>
      <c r="X2" s="24" t="s">
        <v>25</v>
      </c>
    </row>
    <row r="3" s="2" customFormat="1" ht="24.95" customHeight="1" spans="1:24">
      <c r="A3" s="25">
        <v>1</v>
      </c>
      <c r="B3" s="14">
        <v>28</v>
      </c>
      <c r="C3" s="14" t="s">
        <v>111</v>
      </c>
      <c r="D3" s="14" t="s">
        <v>27</v>
      </c>
      <c r="E3" s="14">
        <f ca="1" t="shared" ref="E3:E34" si="0">YEAR(NOW())-MID(L3,7,4)</f>
        <v>23</v>
      </c>
      <c r="F3" s="14" t="s">
        <v>28</v>
      </c>
      <c r="G3" s="14" t="s">
        <v>42</v>
      </c>
      <c r="H3" s="14" t="s">
        <v>29</v>
      </c>
      <c r="I3" s="14" t="s">
        <v>106</v>
      </c>
      <c r="J3" s="14" t="s">
        <v>39</v>
      </c>
      <c r="K3" s="14">
        <v>13331696870</v>
      </c>
      <c r="L3" s="14" t="s">
        <v>112</v>
      </c>
      <c r="M3" s="14"/>
      <c r="N3" s="25"/>
      <c r="O3" s="25">
        <v>26</v>
      </c>
      <c r="P3" s="28">
        <v>80</v>
      </c>
      <c r="Q3" s="25">
        <v>70</v>
      </c>
      <c r="R3" s="25">
        <v>69</v>
      </c>
      <c r="S3" s="25">
        <v>70</v>
      </c>
      <c r="T3" s="25">
        <v>80</v>
      </c>
      <c r="U3" s="25">
        <v>80</v>
      </c>
      <c r="V3" s="25">
        <v>75</v>
      </c>
      <c r="W3" s="35">
        <f t="shared" ref="W3:W39" si="1">(SUM(P3:V3)-MAX(Q3:V3)-MIN(Q3:V3))/5</f>
        <v>75</v>
      </c>
      <c r="X3" s="36">
        <f t="shared" ref="X3:X39" si="2">N3*0.4+W3*0.6</f>
        <v>45</v>
      </c>
    </row>
    <row r="4" s="2" customFormat="1" ht="24.95" customHeight="1" spans="1:24">
      <c r="A4" s="25">
        <v>2</v>
      </c>
      <c r="B4" s="14">
        <v>32</v>
      </c>
      <c r="C4" s="14" t="s">
        <v>120</v>
      </c>
      <c r="D4" s="14" t="s">
        <v>27</v>
      </c>
      <c r="E4" s="14">
        <f ca="1" t="shared" si="0"/>
        <v>22</v>
      </c>
      <c r="F4" s="14" t="s">
        <v>28</v>
      </c>
      <c r="G4" s="14" t="s">
        <v>121</v>
      </c>
      <c r="H4" s="14" t="s">
        <v>29</v>
      </c>
      <c r="I4" s="14" t="s">
        <v>106</v>
      </c>
      <c r="J4" s="14" t="s">
        <v>39</v>
      </c>
      <c r="K4" s="14">
        <v>18644826877</v>
      </c>
      <c r="L4" s="14" t="s">
        <v>122</v>
      </c>
      <c r="M4" s="14"/>
      <c r="N4" s="25"/>
      <c r="O4" s="25">
        <v>8</v>
      </c>
      <c r="P4" s="28">
        <v>75</v>
      </c>
      <c r="Q4" s="25">
        <v>78</v>
      </c>
      <c r="R4" s="25">
        <v>75</v>
      </c>
      <c r="S4" s="25">
        <v>70</v>
      </c>
      <c r="T4" s="25">
        <v>75</v>
      </c>
      <c r="U4" s="25">
        <v>75</v>
      </c>
      <c r="V4" s="25">
        <v>72</v>
      </c>
      <c r="W4" s="35">
        <f t="shared" si="1"/>
        <v>74.4</v>
      </c>
      <c r="X4" s="36">
        <f t="shared" si="2"/>
        <v>44.64</v>
      </c>
    </row>
    <row r="5" s="2" customFormat="1" ht="24.95" customHeight="1" spans="1:24">
      <c r="A5" s="25">
        <v>3</v>
      </c>
      <c r="B5" s="14">
        <v>12</v>
      </c>
      <c r="C5" s="14" t="s">
        <v>59</v>
      </c>
      <c r="D5" s="14" t="s">
        <v>27</v>
      </c>
      <c r="E5" s="14">
        <f ca="1" t="shared" si="0"/>
        <v>22</v>
      </c>
      <c r="F5" s="14" t="s">
        <v>60</v>
      </c>
      <c r="G5" s="14" t="s">
        <v>42</v>
      </c>
      <c r="H5" s="14" t="s">
        <v>29</v>
      </c>
      <c r="I5" s="14" t="s">
        <v>30</v>
      </c>
      <c r="J5" s="14" t="s">
        <v>39</v>
      </c>
      <c r="K5" s="14">
        <v>13630693452</v>
      </c>
      <c r="L5" s="14" t="s">
        <v>61</v>
      </c>
      <c r="M5" s="14"/>
      <c r="N5" s="25"/>
      <c r="O5" s="25">
        <v>28</v>
      </c>
      <c r="P5" s="28">
        <v>80</v>
      </c>
      <c r="Q5" s="25">
        <v>70</v>
      </c>
      <c r="R5" s="25">
        <v>70</v>
      </c>
      <c r="S5" s="25">
        <v>60</v>
      </c>
      <c r="T5" s="25">
        <v>70</v>
      </c>
      <c r="U5" s="25">
        <v>70</v>
      </c>
      <c r="V5" s="25">
        <v>70</v>
      </c>
      <c r="W5" s="35">
        <f t="shared" si="1"/>
        <v>72</v>
      </c>
      <c r="X5" s="36">
        <f t="shared" si="2"/>
        <v>43.2</v>
      </c>
    </row>
    <row r="6" s="2" customFormat="1" ht="24.95" customHeight="1" spans="1:24">
      <c r="A6" s="25">
        <v>4</v>
      </c>
      <c r="B6" s="14">
        <v>25</v>
      </c>
      <c r="C6" s="14" t="s">
        <v>98</v>
      </c>
      <c r="D6" s="14" t="s">
        <v>78</v>
      </c>
      <c r="E6" s="14">
        <f ca="1" t="shared" si="0"/>
        <v>25</v>
      </c>
      <c r="F6" s="14" t="s">
        <v>99</v>
      </c>
      <c r="G6" s="14"/>
      <c r="H6" s="14" t="s">
        <v>74</v>
      </c>
      <c r="I6" s="14" t="s">
        <v>30</v>
      </c>
      <c r="J6" s="14" t="s">
        <v>102</v>
      </c>
      <c r="K6" s="14">
        <v>17615000933</v>
      </c>
      <c r="L6" s="14" t="s">
        <v>103</v>
      </c>
      <c r="M6" s="14"/>
      <c r="N6" s="25"/>
      <c r="O6" s="25">
        <v>3</v>
      </c>
      <c r="P6" s="28">
        <v>75</v>
      </c>
      <c r="Q6" s="25">
        <v>75</v>
      </c>
      <c r="R6" s="25">
        <v>65</v>
      </c>
      <c r="S6" s="25">
        <v>75</v>
      </c>
      <c r="T6" s="25">
        <v>60</v>
      </c>
      <c r="U6" s="25">
        <v>75</v>
      </c>
      <c r="V6" s="25">
        <v>65</v>
      </c>
      <c r="W6" s="35">
        <f t="shared" si="1"/>
        <v>71</v>
      </c>
      <c r="X6" s="36">
        <f t="shared" si="2"/>
        <v>42.6</v>
      </c>
    </row>
    <row r="7" s="2" customFormat="1" ht="24.95" customHeight="1" spans="1:24">
      <c r="A7" s="25">
        <v>5</v>
      </c>
      <c r="B7" s="14">
        <v>33</v>
      </c>
      <c r="C7" s="14" t="s">
        <v>123</v>
      </c>
      <c r="D7" s="14" t="s">
        <v>27</v>
      </c>
      <c r="E7" s="14">
        <f ca="1" t="shared" si="0"/>
        <v>21</v>
      </c>
      <c r="F7" s="14" t="s">
        <v>124</v>
      </c>
      <c r="G7" s="14"/>
      <c r="H7" s="14" t="s">
        <v>29</v>
      </c>
      <c r="I7" s="14" t="s">
        <v>106</v>
      </c>
      <c r="J7" s="14" t="s">
        <v>39</v>
      </c>
      <c r="K7" s="14">
        <v>17543026443</v>
      </c>
      <c r="L7" s="14" t="s">
        <v>125</v>
      </c>
      <c r="M7" s="14"/>
      <c r="N7" s="25"/>
      <c r="O7" s="25">
        <v>29</v>
      </c>
      <c r="P7" s="28">
        <v>75</v>
      </c>
      <c r="Q7" s="25">
        <v>65</v>
      </c>
      <c r="R7" s="25">
        <v>70</v>
      </c>
      <c r="S7" s="25">
        <v>71</v>
      </c>
      <c r="T7" s="25">
        <v>70</v>
      </c>
      <c r="U7" s="25">
        <v>70</v>
      </c>
      <c r="V7" s="25">
        <v>70</v>
      </c>
      <c r="W7" s="35">
        <f t="shared" si="1"/>
        <v>71</v>
      </c>
      <c r="X7" s="36">
        <f t="shared" si="2"/>
        <v>42.6</v>
      </c>
    </row>
    <row r="8" s="2" customFormat="1" ht="24.95" customHeight="1" spans="1:24">
      <c r="A8" s="25">
        <v>6</v>
      </c>
      <c r="B8" s="14">
        <v>50</v>
      </c>
      <c r="C8" s="14" t="s">
        <v>168</v>
      </c>
      <c r="D8" s="14" t="s">
        <v>27</v>
      </c>
      <c r="E8" s="14">
        <f ca="1" t="shared" si="0"/>
        <v>24</v>
      </c>
      <c r="F8" s="14" t="s">
        <v>149</v>
      </c>
      <c r="G8" s="14"/>
      <c r="H8" s="14" t="s">
        <v>29</v>
      </c>
      <c r="I8" s="14" t="s">
        <v>166</v>
      </c>
      <c r="J8" s="14" t="s">
        <v>36</v>
      </c>
      <c r="K8" s="14">
        <v>18845581391</v>
      </c>
      <c r="L8" s="14" t="s">
        <v>169</v>
      </c>
      <c r="M8" s="14"/>
      <c r="N8" s="25"/>
      <c r="O8" s="25">
        <v>2</v>
      </c>
      <c r="P8" s="28">
        <v>70</v>
      </c>
      <c r="Q8" s="25">
        <v>60</v>
      </c>
      <c r="R8" s="25">
        <v>70</v>
      </c>
      <c r="S8" s="25">
        <v>75</v>
      </c>
      <c r="T8" s="25">
        <v>85</v>
      </c>
      <c r="U8" s="25">
        <v>75</v>
      </c>
      <c r="V8" s="25">
        <v>63</v>
      </c>
      <c r="W8" s="35">
        <f t="shared" si="1"/>
        <v>70.6</v>
      </c>
      <c r="X8" s="36">
        <f t="shared" si="2"/>
        <v>42.36</v>
      </c>
    </row>
    <row r="9" s="2" customFormat="1" ht="24.95" customHeight="1" spans="1:24">
      <c r="A9" s="25">
        <v>7</v>
      </c>
      <c r="B9" s="14">
        <v>42</v>
      </c>
      <c r="C9" s="14" t="s">
        <v>146</v>
      </c>
      <c r="D9" s="14" t="s">
        <v>78</v>
      </c>
      <c r="E9" s="14">
        <f ca="1" t="shared" si="0"/>
        <v>22</v>
      </c>
      <c r="F9" s="14" t="s">
        <v>28</v>
      </c>
      <c r="G9" s="14"/>
      <c r="H9" s="14" t="s">
        <v>29</v>
      </c>
      <c r="I9" s="14" t="s">
        <v>106</v>
      </c>
      <c r="J9" s="14" t="s">
        <v>136</v>
      </c>
      <c r="K9" s="14">
        <v>17519243903</v>
      </c>
      <c r="L9" s="14" t="s">
        <v>147</v>
      </c>
      <c r="M9" s="14"/>
      <c r="N9" s="25"/>
      <c r="O9" s="25">
        <v>24</v>
      </c>
      <c r="P9" s="28">
        <v>70</v>
      </c>
      <c r="Q9" s="25">
        <v>60</v>
      </c>
      <c r="R9" s="25">
        <v>68</v>
      </c>
      <c r="S9" s="25">
        <v>68</v>
      </c>
      <c r="T9" s="25">
        <v>75</v>
      </c>
      <c r="U9" s="25">
        <v>70</v>
      </c>
      <c r="V9" s="25">
        <v>73</v>
      </c>
      <c r="W9" s="35">
        <f t="shared" si="1"/>
        <v>69.8</v>
      </c>
      <c r="X9" s="36">
        <f t="shared" si="2"/>
        <v>41.88</v>
      </c>
    </row>
    <row r="10" s="2" customFormat="1" ht="24.95" customHeight="1" spans="1:24">
      <c r="A10" s="25">
        <v>8</v>
      </c>
      <c r="B10" s="14">
        <v>24</v>
      </c>
      <c r="C10" s="14" t="s">
        <v>96</v>
      </c>
      <c r="D10" s="14" t="s">
        <v>78</v>
      </c>
      <c r="E10" s="14">
        <f ca="1" t="shared" si="0"/>
        <v>29</v>
      </c>
      <c r="F10" s="14" t="s">
        <v>28</v>
      </c>
      <c r="G10" s="14"/>
      <c r="H10" s="14" t="s">
        <v>74</v>
      </c>
      <c r="I10" s="14" t="s">
        <v>30</v>
      </c>
      <c r="J10" s="14" t="s">
        <v>75</v>
      </c>
      <c r="K10" s="14">
        <v>13196043659</v>
      </c>
      <c r="L10" s="14" t="s">
        <v>97</v>
      </c>
      <c r="M10" s="14"/>
      <c r="N10" s="25"/>
      <c r="O10" s="25">
        <v>31</v>
      </c>
      <c r="P10" s="28">
        <v>62</v>
      </c>
      <c r="Q10" s="25">
        <v>69</v>
      </c>
      <c r="R10" s="25">
        <v>68</v>
      </c>
      <c r="S10" s="25">
        <v>65</v>
      </c>
      <c r="T10" s="25">
        <v>70</v>
      </c>
      <c r="U10" s="25">
        <v>75</v>
      </c>
      <c r="V10" s="25">
        <v>70</v>
      </c>
      <c r="W10" s="35">
        <f t="shared" si="1"/>
        <v>67.8</v>
      </c>
      <c r="X10" s="36">
        <f t="shared" si="2"/>
        <v>40.68</v>
      </c>
    </row>
    <row r="11" s="2" customFormat="1" ht="24.95" customHeight="1" spans="1:24">
      <c r="A11" s="25">
        <v>9</v>
      </c>
      <c r="B11" s="14">
        <v>7</v>
      </c>
      <c r="C11" s="14" t="s">
        <v>46</v>
      </c>
      <c r="D11" s="14" t="s">
        <v>27</v>
      </c>
      <c r="E11" s="14">
        <f ca="1" t="shared" si="0"/>
        <v>22</v>
      </c>
      <c r="F11" s="14" t="s">
        <v>47</v>
      </c>
      <c r="G11" s="14"/>
      <c r="H11" s="14" t="s">
        <v>29</v>
      </c>
      <c r="I11" s="14" t="s">
        <v>30</v>
      </c>
      <c r="J11" s="14" t="s">
        <v>39</v>
      </c>
      <c r="K11" s="14">
        <v>18943138035</v>
      </c>
      <c r="L11" s="14" t="s">
        <v>48</v>
      </c>
      <c r="M11" s="14"/>
      <c r="N11" s="25"/>
      <c r="O11" s="25">
        <v>16</v>
      </c>
      <c r="P11" s="28">
        <v>62</v>
      </c>
      <c r="Q11" s="25">
        <v>67</v>
      </c>
      <c r="R11" s="25">
        <v>62</v>
      </c>
      <c r="S11" s="25">
        <v>70</v>
      </c>
      <c r="T11" s="25">
        <v>75</v>
      </c>
      <c r="U11" s="25">
        <v>69</v>
      </c>
      <c r="V11" s="25">
        <v>70</v>
      </c>
      <c r="W11" s="35">
        <f t="shared" si="1"/>
        <v>67.6</v>
      </c>
      <c r="X11" s="36">
        <f t="shared" si="2"/>
        <v>40.56</v>
      </c>
    </row>
    <row r="12" s="2" customFormat="1" ht="24.95" customHeight="1" spans="1:24">
      <c r="A12" s="25">
        <v>10</v>
      </c>
      <c r="B12" s="14">
        <v>14</v>
      </c>
      <c r="C12" s="14" t="s">
        <v>64</v>
      </c>
      <c r="D12" s="14" t="s">
        <v>27</v>
      </c>
      <c r="E12" s="14">
        <f ca="1" t="shared" si="0"/>
        <v>23</v>
      </c>
      <c r="F12" s="14" t="s">
        <v>65</v>
      </c>
      <c r="G12" s="14"/>
      <c r="H12" s="14" t="s">
        <v>29</v>
      </c>
      <c r="I12" s="14" t="s">
        <v>30</v>
      </c>
      <c r="J12" s="14" t="s">
        <v>39</v>
      </c>
      <c r="K12" s="14">
        <v>13844767337</v>
      </c>
      <c r="L12" s="14" t="s">
        <v>66</v>
      </c>
      <c r="M12" s="14"/>
      <c r="N12" s="25"/>
      <c r="O12" s="25">
        <v>6</v>
      </c>
      <c r="P12" s="28">
        <v>60</v>
      </c>
      <c r="Q12" s="25">
        <v>70</v>
      </c>
      <c r="R12" s="25">
        <v>70</v>
      </c>
      <c r="S12" s="25">
        <v>75</v>
      </c>
      <c r="T12" s="25">
        <v>67</v>
      </c>
      <c r="U12" s="25">
        <v>70</v>
      </c>
      <c r="V12" s="25">
        <v>60</v>
      </c>
      <c r="W12" s="35">
        <f t="shared" si="1"/>
        <v>67.4</v>
      </c>
      <c r="X12" s="36">
        <f t="shared" si="2"/>
        <v>40.44</v>
      </c>
    </row>
    <row r="13" s="3" customFormat="1" ht="24.95" customHeight="1" spans="1:25">
      <c r="A13" s="25">
        <v>11</v>
      </c>
      <c r="B13" s="14">
        <v>10</v>
      </c>
      <c r="C13" s="14" t="s">
        <v>54</v>
      </c>
      <c r="D13" s="14" t="s">
        <v>27</v>
      </c>
      <c r="E13" s="14">
        <f ca="1" t="shared" si="0"/>
        <v>22</v>
      </c>
      <c r="F13" s="14" t="s">
        <v>28</v>
      </c>
      <c r="G13" s="14"/>
      <c r="H13" s="14" t="s">
        <v>29</v>
      </c>
      <c r="I13" s="14" t="s">
        <v>30</v>
      </c>
      <c r="J13" s="14" t="s">
        <v>36</v>
      </c>
      <c r="K13" s="14">
        <v>13596486708</v>
      </c>
      <c r="L13" s="14" t="s">
        <v>55</v>
      </c>
      <c r="M13" s="14"/>
      <c r="N13" s="25"/>
      <c r="O13" s="25">
        <v>37</v>
      </c>
      <c r="P13" s="28">
        <v>72</v>
      </c>
      <c r="Q13" s="25">
        <v>70</v>
      </c>
      <c r="R13" s="25">
        <v>60</v>
      </c>
      <c r="S13" s="25">
        <v>70</v>
      </c>
      <c r="T13" s="25">
        <v>58</v>
      </c>
      <c r="U13" s="25">
        <v>65</v>
      </c>
      <c r="V13" s="25">
        <v>65</v>
      </c>
      <c r="W13" s="35">
        <f t="shared" si="1"/>
        <v>66.4</v>
      </c>
      <c r="X13" s="36">
        <f t="shared" si="2"/>
        <v>39.84</v>
      </c>
      <c r="Y13" s="2"/>
    </row>
    <row r="14" s="2" customFormat="1" ht="24.95" customHeight="1" spans="1:24">
      <c r="A14" s="25">
        <v>12</v>
      </c>
      <c r="B14" s="14">
        <v>30</v>
      </c>
      <c r="C14" s="14" t="s">
        <v>116</v>
      </c>
      <c r="D14" s="14" t="s">
        <v>27</v>
      </c>
      <c r="E14" s="14">
        <f ca="1" t="shared" si="0"/>
        <v>22</v>
      </c>
      <c r="F14" s="14" t="s">
        <v>68</v>
      </c>
      <c r="G14" s="14"/>
      <c r="H14" s="14" t="s">
        <v>29</v>
      </c>
      <c r="I14" s="14" t="s">
        <v>106</v>
      </c>
      <c r="J14" s="14" t="s">
        <v>39</v>
      </c>
      <c r="K14" s="14">
        <v>15044633059</v>
      </c>
      <c r="L14" s="14" t="s">
        <v>117</v>
      </c>
      <c r="M14" s="14"/>
      <c r="N14" s="25"/>
      <c r="O14" s="25">
        <v>19</v>
      </c>
      <c r="P14" s="28">
        <v>60</v>
      </c>
      <c r="Q14" s="25">
        <v>65</v>
      </c>
      <c r="R14" s="25">
        <v>60</v>
      </c>
      <c r="S14" s="25">
        <v>65</v>
      </c>
      <c r="T14" s="25">
        <v>75</v>
      </c>
      <c r="U14" s="25">
        <v>75</v>
      </c>
      <c r="V14" s="25">
        <v>65</v>
      </c>
      <c r="W14" s="35">
        <f t="shared" si="1"/>
        <v>66</v>
      </c>
      <c r="X14" s="36">
        <f t="shared" si="2"/>
        <v>39.6</v>
      </c>
    </row>
    <row r="15" s="2" customFormat="1" ht="24.95" customHeight="1" spans="1:24">
      <c r="A15" s="25">
        <v>13</v>
      </c>
      <c r="B15" s="16">
        <v>44</v>
      </c>
      <c r="C15" s="16" t="s">
        <v>152</v>
      </c>
      <c r="D15" s="16" t="s">
        <v>27</v>
      </c>
      <c r="E15" s="14">
        <f ca="1" t="shared" si="0"/>
        <v>22</v>
      </c>
      <c r="F15" s="16" t="s">
        <v>153</v>
      </c>
      <c r="G15" s="16"/>
      <c r="H15" s="16" t="s">
        <v>29</v>
      </c>
      <c r="I15" s="16" t="s">
        <v>150</v>
      </c>
      <c r="J15" s="16" t="s">
        <v>39</v>
      </c>
      <c r="K15" s="16">
        <v>18846418447</v>
      </c>
      <c r="L15" s="16" t="s">
        <v>154</v>
      </c>
      <c r="M15" s="16"/>
      <c r="N15" s="25"/>
      <c r="O15" s="25">
        <v>36</v>
      </c>
      <c r="P15" s="28">
        <v>60</v>
      </c>
      <c r="Q15" s="25">
        <v>60</v>
      </c>
      <c r="R15" s="25">
        <v>72</v>
      </c>
      <c r="S15" s="25">
        <v>70</v>
      </c>
      <c r="T15" s="25">
        <v>64</v>
      </c>
      <c r="U15" s="25">
        <v>67</v>
      </c>
      <c r="V15" s="25">
        <v>62</v>
      </c>
      <c r="W15" s="35">
        <f t="shared" si="1"/>
        <v>64.6</v>
      </c>
      <c r="X15" s="36">
        <f t="shared" si="2"/>
        <v>38.76</v>
      </c>
    </row>
    <row r="16" s="2" customFormat="1" ht="24.95" customHeight="1" spans="1:24">
      <c r="A16" s="25">
        <v>14</v>
      </c>
      <c r="B16" s="14">
        <v>39</v>
      </c>
      <c r="C16" s="14" t="s">
        <v>140</v>
      </c>
      <c r="D16" s="14" t="s">
        <v>78</v>
      </c>
      <c r="E16" s="14">
        <f ca="1" t="shared" si="0"/>
        <v>22</v>
      </c>
      <c r="F16" s="14" t="s">
        <v>28</v>
      </c>
      <c r="G16" s="14"/>
      <c r="H16" s="14" t="s">
        <v>29</v>
      </c>
      <c r="I16" s="14" t="s">
        <v>106</v>
      </c>
      <c r="J16" s="14" t="s">
        <v>39</v>
      </c>
      <c r="K16" s="14">
        <v>15944176063</v>
      </c>
      <c r="L16" s="14" t="s">
        <v>141</v>
      </c>
      <c r="M16" s="14"/>
      <c r="N16" s="25"/>
      <c r="O16" s="25">
        <v>10</v>
      </c>
      <c r="P16" s="28">
        <v>60</v>
      </c>
      <c r="Q16" s="25">
        <v>70</v>
      </c>
      <c r="R16" s="25">
        <v>65</v>
      </c>
      <c r="S16" s="25">
        <v>67</v>
      </c>
      <c r="T16" s="25">
        <v>65</v>
      </c>
      <c r="U16" s="25">
        <v>65</v>
      </c>
      <c r="V16" s="25">
        <v>65</v>
      </c>
      <c r="W16" s="35">
        <f t="shared" si="1"/>
        <v>64.4</v>
      </c>
      <c r="X16" s="36">
        <f t="shared" si="2"/>
        <v>38.64</v>
      </c>
    </row>
    <row r="17" s="2" customFormat="1" ht="24.95" customHeight="1" spans="1:24">
      <c r="A17" s="25">
        <v>15</v>
      </c>
      <c r="B17" s="14">
        <v>45</v>
      </c>
      <c r="C17" s="14" t="s">
        <v>155</v>
      </c>
      <c r="D17" s="14" t="s">
        <v>27</v>
      </c>
      <c r="E17" s="14">
        <f ca="1" t="shared" si="0"/>
        <v>23</v>
      </c>
      <c r="F17" s="14" t="s">
        <v>149</v>
      </c>
      <c r="G17" s="14"/>
      <c r="H17" s="14" t="s">
        <v>29</v>
      </c>
      <c r="I17" s="14" t="s">
        <v>150</v>
      </c>
      <c r="J17" s="14" t="s">
        <v>39</v>
      </c>
      <c r="K17" s="14">
        <v>13944864162</v>
      </c>
      <c r="L17" s="14" t="s">
        <v>156</v>
      </c>
      <c r="M17" s="14"/>
      <c r="N17" s="25"/>
      <c r="O17" s="25">
        <v>20</v>
      </c>
      <c r="P17" s="28">
        <v>62</v>
      </c>
      <c r="Q17" s="25">
        <v>65</v>
      </c>
      <c r="R17" s="25">
        <v>65</v>
      </c>
      <c r="S17" s="25">
        <v>60</v>
      </c>
      <c r="T17" s="25">
        <v>65</v>
      </c>
      <c r="U17" s="25">
        <v>65</v>
      </c>
      <c r="V17" s="25">
        <v>71</v>
      </c>
      <c r="W17" s="35">
        <f t="shared" si="1"/>
        <v>64.4</v>
      </c>
      <c r="X17" s="36">
        <f t="shared" si="2"/>
        <v>38.64</v>
      </c>
    </row>
    <row r="18" s="2" customFormat="1" ht="24.95" customHeight="1" spans="1:24">
      <c r="A18" s="25">
        <v>16</v>
      </c>
      <c r="B18" s="14">
        <v>49</v>
      </c>
      <c r="C18" s="14" t="s">
        <v>165</v>
      </c>
      <c r="D18" s="14" t="s">
        <v>27</v>
      </c>
      <c r="E18" s="14">
        <f ca="1" t="shared" si="0"/>
        <v>21</v>
      </c>
      <c r="F18" s="14" t="s">
        <v>149</v>
      </c>
      <c r="G18" s="14"/>
      <c r="H18" s="14" t="s">
        <v>29</v>
      </c>
      <c r="I18" s="14" t="s">
        <v>150</v>
      </c>
      <c r="J18" s="14" t="s">
        <v>39</v>
      </c>
      <c r="K18" s="14">
        <v>18845157732</v>
      </c>
      <c r="L18" s="14" t="s">
        <v>167</v>
      </c>
      <c r="M18" s="14"/>
      <c r="N18" s="25"/>
      <c r="O18" s="25">
        <v>15</v>
      </c>
      <c r="P18" s="28">
        <v>55</v>
      </c>
      <c r="Q18" s="25">
        <v>62</v>
      </c>
      <c r="R18" s="25">
        <v>70</v>
      </c>
      <c r="S18" s="25">
        <v>65</v>
      </c>
      <c r="T18" s="25">
        <v>50</v>
      </c>
      <c r="U18" s="25">
        <v>75</v>
      </c>
      <c r="V18" s="25">
        <v>65</v>
      </c>
      <c r="W18" s="35">
        <f t="shared" si="1"/>
        <v>63.4</v>
      </c>
      <c r="X18" s="36">
        <f t="shared" si="2"/>
        <v>38.04</v>
      </c>
    </row>
    <row r="19" s="2" customFormat="1" ht="24.95" customHeight="1" spans="1:24">
      <c r="A19" s="25">
        <v>17</v>
      </c>
      <c r="B19" s="14">
        <v>3</v>
      </c>
      <c r="C19" s="14" t="s">
        <v>35</v>
      </c>
      <c r="D19" s="14" t="s">
        <v>27</v>
      </c>
      <c r="E19" s="14">
        <f ca="1" t="shared" si="0"/>
        <v>22</v>
      </c>
      <c r="F19" s="14" t="s">
        <v>28</v>
      </c>
      <c r="G19" s="14"/>
      <c r="H19" s="14" t="s">
        <v>29</v>
      </c>
      <c r="I19" s="14" t="s">
        <v>30</v>
      </c>
      <c r="J19" s="14" t="s">
        <v>36</v>
      </c>
      <c r="K19" s="14">
        <v>18844502238</v>
      </c>
      <c r="L19" s="14" t="s">
        <v>37</v>
      </c>
      <c r="M19" s="14"/>
      <c r="N19" s="25"/>
      <c r="O19" s="25">
        <v>25</v>
      </c>
      <c r="P19" s="28">
        <v>65</v>
      </c>
      <c r="Q19" s="25">
        <v>69</v>
      </c>
      <c r="R19" s="25">
        <v>60</v>
      </c>
      <c r="S19" s="25">
        <v>55</v>
      </c>
      <c r="T19" s="25">
        <v>65</v>
      </c>
      <c r="U19" s="25">
        <v>60</v>
      </c>
      <c r="V19" s="25">
        <v>66</v>
      </c>
      <c r="W19" s="35">
        <f t="shared" si="1"/>
        <v>63.2</v>
      </c>
      <c r="X19" s="36">
        <f t="shared" si="2"/>
        <v>37.92</v>
      </c>
    </row>
    <row r="20" s="2" customFormat="1" ht="24.95" customHeight="1" spans="1:24">
      <c r="A20" s="25">
        <v>18</v>
      </c>
      <c r="B20" s="14">
        <v>1</v>
      </c>
      <c r="C20" s="14" t="s">
        <v>26</v>
      </c>
      <c r="D20" s="14" t="s">
        <v>27</v>
      </c>
      <c r="E20" s="14">
        <f ca="1" t="shared" si="0"/>
        <v>23</v>
      </c>
      <c r="F20" s="14" t="s">
        <v>28</v>
      </c>
      <c r="G20" s="14"/>
      <c r="H20" s="14" t="s">
        <v>29</v>
      </c>
      <c r="I20" s="14" t="s">
        <v>30</v>
      </c>
      <c r="J20" s="14" t="s">
        <v>31</v>
      </c>
      <c r="K20" s="14">
        <v>15904368796</v>
      </c>
      <c r="L20" s="14" t="s">
        <v>32</v>
      </c>
      <c r="M20" s="14"/>
      <c r="N20" s="25"/>
      <c r="O20" s="25">
        <v>18</v>
      </c>
      <c r="P20" s="29">
        <v>50</v>
      </c>
      <c r="Q20" s="14">
        <v>65</v>
      </c>
      <c r="R20" s="14">
        <v>40</v>
      </c>
      <c r="S20" s="14">
        <v>70</v>
      </c>
      <c r="T20" s="14">
        <v>70</v>
      </c>
      <c r="U20" s="25">
        <v>65</v>
      </c>
      <c r="V20" s="25">
        <v>65</v>
      </c>
      <c r="W20" s="35">
        <f t="shared" si="1"/>
        <v>63</v>
      </c>
      <c r="X20" s="36">
        <f t="shared" si="2"/>
        <v>37.8</v>
      </c>
    </row>
    <row r="21" s="2" customFormat="1" ht="24.95" customHeight="1" spans="1:24">
      <c r="A21" s="25">
        <v>19</v>
      </c>
      <c r="B21" s="14">
        <v>43</v>
      </c>
      <c r="C21" s="14" t="s">
        <v>148</v>
      </c>
      <c r="D21" s="14" t="s">
        <v>27</v>
      </c>
      <c r="E21" s="14">
        <f ca="1" t="shared" si="0"/>
        <v>22</v>
      </c>
      <c r="F21" s="14" t="s">
        <v>149</v>
      </c>
      <c r="G21" s="14"/>
      <c r="H21" s="14" t="s">
        <v>29</v>
      </c>
      <c r="I21" s="14" t="s">
        <v>150</v>
      </c>
      <c r="J21" s="14" t="s">
        <v>39</v>
      </c>
      <c r="K21" s="14">
        <v>15846785963</v>
      </c>
      <c r="L21" s="14" t="s">
        <v>151</v>
      </c>
      <c r="M21" s="14"/>
      <c r="N21" s="25"/>
      <c r="O21" s="25">
        <v>22</v>
      </c>
      <c r="P21" s="28">
        <v>60</v>
      </c>
      <c r="Q21" s="25">
        <v>69</v>
      </c>
      <c r="R21" s="25">
        <v>70</v>
      </c>
      <c r="S21" s="25">
        <v>60</v>
      </c>
      <c r="T21" s="25">
        <v>60</v>
      </c>
      <c r="U21" s="25">
        <v>55</v>
      </c>
      <c r="V21" s="25">
        <v>65</v>
      </c>
      <c r="W21" s="35">
        <f t="shared" si="1"/>
        <v>62.8</v>
      </c>
      <c r="X21" s="36">
        <f t="shared" si="2"/>
        <v>37.68</v>
      </c>
    </row>
    <row r="22" s="2" customFormat="1" ht="24.95" customHeight="1" spans="1:24">
      <c r="A22" s="25">
        <v>20</v>
      </c>
      <c r="B22" s="14">
        <v>8</v>
      </c>
      <c r="C22" s="14" t="s">
        <v>49</v>
      </c>
      <c r="D22" s="14" t="s">
        <v>27</v>
      </c>
      <c r="E22" s="14">
        <f ca="1" t="shared" si="0"/>
        <v>23</v>
      </c>
      <c r="F22" s="14" t="s">
        <v>28</v>
      </c>
      <c r="G22" s="14"/>
      <c r="H22" s="14" t="s">
        <v>29</v>
      </c>
      <c r="I22" s="14" t="s">
        <v>30</v>
      </c>
      <c r="J22" s="14" t="s">
        <v>50</v>
      </c>
      <c r="K22" s="14">
        <v>15944972007</v>
      </c>
      <c r="L22" s="14" t="s">
        <v>51</v>
      </c>
      <c r="M22" s="14"/>
      <c r="N22" s="25"/>
      <c r="O22" s="25">
        <v>35</v>
      </c>
      <c r="P22" s="28">
        <v>63</v>
      </c>
      <c r="Q22" s="25">
        <v>62</v>
      </c>
      <c r="R22" s="25">
        <v>62</v>
      </c>
      <c r="S22" s="25">
        <v>60</v>
      </c>
      <c r="T22" s="25">
        <v>60</v>
      </c>
      <c r="U22" s="25">
        <v>70</v>
      </c>
      <c r="V22" s="25">
        <v>66</v>
      </c>
      <c r="W22" s="35">
        <f t="shared" si="1"/>
        <v>62.6</v>
      </c>
      <c r="X22" s="36">
        <f t="shared" si="2"/>
        <v>37.56</v>
      </c>
    </row>
    <row r="23" s="2" customFormat="1" ht="24.95" customHeight="1" spans="1:24">
      <c r="A23" s="25">
        <v>21</v>
      </c>
      <c r="B23" s="14">
        <v>19</v>
      </c>
      <c r="C23" s="14" t="s">
        <v>83</v>
      </c>
      <c r="D23" s="14" t="s">
        <v>78</v>
      </c>
      <c r="E23" s="14">
        <f ca="1" t="shared" si="0"/>
        <v>23</v>
      </c>
      <c r="F23" s="14" t="s">
        <v>84</v>
      </c>
      <c r="G23" s="14"/>
      <c r="H23" s="14" t="s">
        <v>29</v>
      </c>
      <c r="I23" s="14" t="s">
        <v>30</v>
      </c>
      <c r="J23" s="14" t="s">
        <v>39</v>
      </c>
      <c r="K23" s="14">
        <v>18744632084</v>
      </c>
      <c r="L23" s="14" t="s">
        <v>85</v>
      </c>
      <c r="M23" s="14"/>
      <c r="N23" s="25"/>
      <c r="O23" s="25">
        <v>9</v>
      </c>
      <c r="P23" s="28">
        <v>60</v>
      </c>
      <c r="Q23" s="25">
        <v>65</v>
      </c>
      <c r="R23" s="25">
        <v>60</v>
      </c>
      <c r="S23" s="25">
        <v>60</v>
      </c>
      <c r="T23" s="25">
        <v>70</v>
      </c>
      <c r="U23" s="25">
        <v>60</v>
      </c>
      <c r="V23" s="25">
        <v>68</v>
      </c>
      <c r="W23" s="35">
        <f t="shared" si="1"/>
        <v>62.6</v>
      </c>
      <c r="X23" s="36">
        <f t="shared" si="2"/>
        <v>37.56</v>
      </c>
    </row>
    <row r="24" s="2" customFormat="1" ht="24.95" customHeight="1" spans="1:24">
      <c r="A24" s="25">
        <v>22</v>
      </c>
      <c r="B24" s="14">
        <v>40</v>
      </c>
      <c r="C24" s="14" t="s">
        <v>142</v>
      </c>
      <c r="D24" s="14" t="s">
        <v>78</v>
      </c>
      <c r="E24" s="14">
        <f ca="1" t="shared" si="0"/>
        <v>22</v>
      </c>
      <c r="F24" s="14" t="s">
        <v>28</v>
      </c>
      <c r="G24" s="14"/>
      <c r="H24" s="14" t="s">
        <v>29</v>
      </c>
      <c r="I24" s="14" t="s">
        <v>106</v>
      </c>
      <c r="J24" s="14" t="s">
        <v>39</v>
      </c>
      <c r="K24" s="14">
        <v>13596053693</v>
      </c>
      <c r="L24" s="14" t="s">
        <v>143</v>
      </c>
      <c r="M24" s="14"/>
      <c r="N24" s="25"/>
      <c r="O24" s="25">
        <v>32</v>
      </c>
      <c r="P24" s="28">
        <v>66</v>
      </c>
      <c r="Q24" s="25">
        <v>60</v>
      </c>
      <c r="R24" s="25">
        <v>65</v>
      </c>
      <c r="S24" s="25">
        <v>63</v>
      </c>
      <c r="T24" s="25">
        <v>64</v>
      </c>
      <c r="U24" s="25">
        <v>55</v>
      </c>
      <c r="V24" s="25">
        <v>60</v>
      </c>
      <c r="W24" s="35">
        <f t="shared" si="1"/>
        <v>62.6</v>
      </c>
      <c r="X24" s="36">
        <f t="shared" si="2"/>
        <v>37.56</v>
      </c>
    </row>
    <row r="25" s="2" customFormat="1" ht="24.95" customHeight="1" spans="1:24">
      <c r="A25" s="25">
        <v>23</v>
      </c>
      <c r="B25" s="14">
        <v>41</v>
      </c>
      <c r="C25" s="14" t="s">
        <v>144</v>
      </c>
      <c r="D25" s="14" t="s">
        <v>78</v>
      </c>
      <c r="E25" s="14">
        <f ca="1" t="shared" si="0"/>
        <v>21</v>
      </c>
      <c r="F25" s="14" t="s">
        <v>28</v>
      </c>
      <c r="G25" s="14"/>
      <c r="H25" s="14" t="s">
        <v>29</v>
      </c>
      <c r="I25" s="14" t="s">
        <v>106</v>
      </c>
      <c r="J25" s="14" t="s">
        <v>39</v>
      </c>
      <c r="K25" s="14"/>
      <c r="L25" s="14" t="s">
        <v>145</v>
      </c>
      <c r="M25" s="14"/>
      <c r="N25" s="25"/>
      <c r="O25" s="25">
        <v>21</v>
      </c>
      <c r="P25" s="28">
        <v>60</v>
      </c>
      <c r="Q25" s="25">
        <v>60</v>
      </c>
      <c r="R25" s="25">
        <v>60</v>
      </c>
      <c r="S25" s="25">
        <v>70</v>
      </c>
      <c r="T25" s="25">
        <v>60</v>
      </c>
      <c r="U25" s="25">
        <v>65</v>
      </c>
      <c r="V25" s="25">
        <v>68</v>
      </c>
      <c r="W25" s="35">
        <f t="shared" si="1"/>
        <v>62.6</v>
      </c>
      <c r="X25" s="36">
        <f t="shared" si="2"/>
        <v>37.56</v>
      </c>
    </row>
    <row r="26" s="2" customFormat="1" ht="24.95" customHeight="1" spans="1:24">
      <c r="A26" s="25">
        <v>24</v>
      </c>
      <c r="B26" s="14">
        <v>36</v>
      </c>
      <c r="C26" s="14" t="s">
        <v>132</v>
      </c>
      <c r="D26" s="14" t="s">
        <v>78</v>
      </c>
      <c r="E26" s="14">
        <f ca="1" t="shared" si="0"/>
        <v>23</v>
      </c>
      <c r="F26" s="14" t="s">
        <v>28</v>
      </c>
      <c r="G26" s="14"/>
      <c r="H26" s="14" t="s">
        <v>29</v>
      </c>
      <c r="I26" s="14" t="s">
        <v>106</v>
      </c>
      <c r="J26" s="14" t="s">
        <v>133</v>
      </c>
      <c r="K26" s="14">
        <v>18804313611</v>
      </c>
      <c r="L26" s="14" t="s">
        <v>134</v>
      </c>
      <c r="M26" s="14"/>
      <c r="N26" s="25"/>
      <c r="O26" s="25">
        <v>30</v>
      </c>
      <c r="P26" s="28">
        <v>60</v>
      </c>
      <c r="Q26" s="25">
        <v>60</v>
      </c>
      <c r="R26" s="25">
        <v>65</v>
      </c>
      <c r="S26" s="25">
        <v>60</v>
      </c>
      <c r="T26" s="25">
        <v>50</v>
      </c>
      <c r="U26" s="25">
        <v>62</v>
      </c>
      <c r="V26" s="25">
        <v>65</v>
      </c>
      <c r="W26" s="35">
        <f t="shared" si="1"/>
        <v>61.4</v>
      </c>
      <c r="X26" s="36">
        <f t="shared" si="2"/>
        <v>36.84</v>
      </c>
    </row>
    <row r="27" s="2" customFormat="1" ht="24.95" customHeight="1" spans="1:24">
      <c r="A27" s="25">
        <v>25</v>
      </c>
      <c r="B27" s="14">
        <v>2</v>
      </c>
      <c r="C27" s="14" t="s">
        <v>33</v>
      </c>
      <c r="D27" s="14" t="s">
        <v>27</v>
      </c>
      <c r="E27" s="14">
        <f ca="1" t="shared" si="0"/>
        <v>22</v>
      </c>
      <c r="F27" s="14" t="s">
        <v>28</v>
      </c>
      <c r="G27" s="14"/>
      <c r="H27" s="14" t="s">
        <v>29</v>
      </c>
      <c r="I27" s="14" t="s">
        <v>30</v>
      </c>
      <c r="J27" s="14" t="s">
        <v>31</v>
      </c>
      <c r="K27" s="14">
        <v>13674461936</v>
      </c>
      <c r="L27" s="14" t="s">
        <v>34</v>
      </c>
      <c r="M27" s="14"/>
      <c r="N27" s="25"/>
      <c r="O27" s="25">
        <v>33</v>
      </c>
      <c r="P27" s="28">
        <v>45</v>
      </c>
      <c r="Q27" s="25">
        <v>62</v>
      </c>
      <c r="R27" s="25">
        <v>55</v>
      </c>
      <c r="S27" s="25">
        <v>70</v>
      </c>
      <c r="T27" s="25">
        <v>69</v>
      </c>
      <c r="U27" s="25">
        <v>62</v>
      </c>
      <c r="V27" s="25">
        <v>68</v>
      </c>
      <c r="W27" s="35">
        <f t="shared" si="1"/>
        <v>61.2</v>
      </c>
      <c r="X27" s="36">
        <f t="shared" si="2"/>
        <v>36.72</v>
      </c>
    </row>
    <row r="28" s="2" customFormat="1" ht="24.95" customHeight="1" spans="1:24">
      <c r="A28" s="25">
        <v>26</v>
      </c>
      <c r="B28" s="14">
        <v>48</v>
      </c>
      <c r="C28" s="14" t="s">
        <v>162</v>
      </c>
      <c r="D28" s="14" t="s">
        <v>78</v>
      </c>
      <c r="E28" s="14">
        <f ca="1" t="shared" si="0"/>
        <v>26</v>
      </c>
      <c r="F28" s="14" t="s">
        <v>149</v>
      </c>
      <c r="G28" s="14" t="s">
        <v>42</v>
      </c>
      <c r="H28" s="14" t="s">
        <v>74</v>
      </c>
      <c r="I28" s="14" t="s">
        <v>150</v>
      </c>
      <c r="J28" s="14" t="s">
        <v>36</v>
      </c>
      <c r="K28" s="14">
        <v>18845621735</v>
      </c>
      <c r="L28" s="14" t="s">
        <v>164</v>
      </c>
      <c r="M28" s="14"/>
      <c r="N28" s="25"/>
      <c r="O28" s="25">
        <v>12</v>
      </c>
      <c r="P28" s="28">
        <v>45</v>
      </c>
      <c r="Q28" s="25">
        <v>70</v>
      </c>
      <c r="R28" s="25">
        <v>68</v>
      </c>
      <c r="S28" s="25">
        <v>45</v>
      </c>
      <c r="T28" s="25">
        <v>60</v>
      </c>
      <c r="U28" s="25">
        <v>62</v>
      </c>
      <c r="V28" s="25">
        <v>69</v>
      </c>
      <c r="W28" s="35">
        <f t="shared" si="1"/>
        <v>60.8</v>
      </c>
      <c r="X28" s="36">
        <f t="shared" si="2"/>
        <v>36.48</v>
      </c>
    </row>
    <row r="29" s="2" customFormat="1" ht="24.95" customHeight="1" spans="1:24">
      <c r="A29" s="25">
        <v>27</v>
      </c>
      <c r="B29" s="14">
        <v>13</v>
      </c>
      <c r="C29" s="14" t="s">
        <v>62</v>
      </c>
      <c r="D29" s="14" t="s">
        <v>27</v>
      </c>
      <c r="E29" s="14">
        <f ca="1" t="shared" si="0"/>
        <v>22</v>
      </c>
      <c r="F29" s="14" t="s">
        <v>28</v>
      </c>
      <c r="G29" s="14"/>
      <c r="H29" s="14" t="s">
        <v>29</v>
      </c>
      <c r="I29" s="14" t="s">
        <v>30</v>
      </c>
      <c r="J29" s="14" t="s">
        <v>39</v>
      </c>
      <c r="K29" s="14">
        <v>13879806004</v>
      </c>
      <c r="L29" s="14" t="s">
        <v>63</v>
      </c>
      <c r="M29" s="14"/>
      <c r="N29" s="25"/>
      <c r="O29" s="25">
        <v>7</v>
      </c>
      <c r="P29" s="28">
        <v>50</v>
      </c>
      <c r="Q29" s="25">
        <v>60</v>
      </c>
      <c r="R29" s="25">
        <v>60</v>
      </c>
      <c r="S29" s="25">
        <v>70</v>
      </c>
      <c r="T29" s="25">
        <v>65</v>
      </c>
      <c r="U29" s="25">
        <v>65</v>
      </c>
      <c r="V29" s="25">
        <v>50</v>
      </c>
      <c r="W29" s="35">
        <f t="shared" si="1"/>
        <v>60</v>
      </c>
      <c r="X29" s="36">
        <f t="shared" si="2"/>
        <v>36</v>
      </c>
    </row>
    <row r="30" s="2" customFormat="1" ht="24.95" customHeight="1" spans="1:24">
      <c r="A30" s="25">
        <v>28</v>
      </c>
      <c r="B30" s="14">
        <v>37</v>
      </c>
      <c r="C30" s="14" t="s">
        <v>135</v>
      </c>
      <c r="D30" s="14" t="s">
        <v>78</v>
      </c>
      <c r="E30" s="14">
        <f ca="1" t="shared" si="0"/>
        <v>22</v>
      </c>
      <c r="F30" s="14" t="s">
        <v>28</v>
      </c>
      <c r="G30" s="14"/>
      <c r="H30" s="14" t="s">
        <v>29</v>
      </c>
      <c r="I30" s="14" t="s">
        <v>106</v>
      </c>
      <c r="J30" s="14" t="s">
        <v>136</v>
      </c>
      <c r="K30" s="14">
        <v>18844115860</v>
      </c>
      <c r="L30" s="14" t="s">
        <v>137</v>
      </c>
      <c r="M30" s="14"/>
      <c r="N30" s="25"/>
      <c r="O30" s="25">
        <v>5</v>
      </c>
      <c r="P30" s="28">
        <v>50</v>
      </c>
      <c r="Q30" s="25">
        <v>66</v>
      </c>
      <c r="R30" s="25">
        <v>50</v>
      </c>
      <c r="S30" s="25">
        <v>65</v>
      </c>
      <c r="T30" s="25">
        <v>68</v>
      </c>
      <c r="U30" s="25">
        <v>55</v>
      </c>
      <c r="V30" s="25">
        <v>60</v>
      </c>
      <c r="W30" s="35">
        <f t="shared" si="1"/>
        <v>59.2</v>
      </c>
      <c r="X30" s="36">
        <f t="shared" si="2"/>
        <v>35.52</v>
      </c>
    </row>
    <row r="31" s="2" customFormat="1" ht="24.95" customHeight="1" spans="1:24">
      <c r="A31" s="25">
        <v>29</v>
      </c>
      <c r="B31" s="14">
        <v>18</v>
      </c>
      <c r="C31" s="14" t="s">
        <v>81</v>
      </c>
      <c r="D31" s="14" t="s">
        <v>78</v>
      </c>
      <c r="E31" s="14">
        <f ca="1" t="shared" si="0"/>
        <v>22</v>
      </c>
      <c r="F31" s="14" t="s">
        <v>28</v>
      </c>
      <c r="G31" s="14"/>
      <c r="H31" s="14" t="s">
        <v>29</v>
      </c>
      <c r="I31" s="14" t="s">
        <v>30</v>
      </c>
      <c r="J31" s="14" t="s">
        <v>39</v>
      </c>
      <c r="K31" s="14">
        <v>13578983112</v>
      </c>
      <c r="L31" s="14" t="s">
        <v>82</v>
      </c>
      <c r="M31" s="14"/>
      <c r="N31" s="25"/>
      <c r="O31" s="25">
        <v>27</v>
      </c>
      <c r="P31" s="28">
        <v>52</v>
      </c>
      <c r="Q31" s="25">
        <v>55</v>
      </c>
      <c r="R31" s="25">
        <v>63</v>
      </c>
      <c r="S31" s="25">
        <v>65</v>
      </c>
      <c r="T31" s="25">
        <v>60</v>
      </c>
      <c r="U31" s="25">
        <v>50</v>
      </c>
      <c r="V31" s="25">
        <v>56</v>
      </c>
      <c r="W31" s="35">
        <f t="shared" si="1"/>
        <v>57.2</v>
      </c>
      <c r="X31" s="36">
        <f t="shared" si="2"/>
        <v>34.32</v>
      </c>
    </row>
    <row r="32" s="2" customFormat="1" ht="24.95" customHeight="1" spans="1:25">
      <c r="A32" s="25">
        <v>30</v>
      </c>
      <c r="B32" s="14">
        <v>11</v>
      </c>
      <c r="C32" s="14" t="s">
        <v>56</v>
      </c>
      <c r="D32" s="14" t="s">
        <v>27</v>
      </c>
      <c r="E32" s="14">
        <f ca="1" t="shared" si="0"/>
        <v>22</v>
      </c>
      <c r="F32" s="14" t="s">
        <v>57</v>
      </c>
      <c r="G32" s="14"/>
      <c r="H32" s="14" t="s">
        <v>29</v>
      </c>
      <c r="I32" s="14" t="s">
        <v>30</v>
      </c>
      <c r="J32" s="14" t="s">
        <v>39</v>
      </c>
      <c r="K32" s="14">
        <v>13500673537</v>
      </c>
      <c r="L32" s="14" t="s">
        <v>58</v>
      </c>
      <c r="M32" s="14"/>
      <c r="N32" s="30"/>
      <c r="O32" s="30">
        <v>23</v>
      </c>
      <c r="P32" s="31">
        <v>45</v>
      </c>
      <c r="Q32" s="30">
        <v>55</v>
      </c>
      <c r="R32" s="30">
        <v>60</v>
      </c>
      <c r="S32" s="30">
        <v>65</v>
      </c>
      <c r="T32" s="30">
        <v>60</v>
      </c>
      <c r="U32" s="30">
        <v>60</v>
      </c>
      <c r="V32" s="30">
        <v>60</v>
      </c>
      <c r="W32" s="35">
        <f t="shared" si="1"/>
        <v>57</v>
      </c>
      <c r="X32" s="36">
        <f t="shared" si="2"/>
        <v>34.2</v>
      </c>
      <c r="Y32" s="3"/>
    </row>
    <row r="33" s="2" customFormat="1" ht="24.95" customHeight="1" spans="1:24">
      <c r="A33" s="25">
        <v>31</v>
      </c>
      <c r="B33" s="14">
        <v>38</v>
      </c>
      <c r="C33" s="14" t="s">
        <v>138</v>
      </c>
      <c r="D33" s="14" t="s">
        <v>78</v>
      </c>
      <c r="E33" s="14">
        <f ca="1" t="shared" si="0"/>
        <v>22</v>
      </c>
      <c r="F33" s="14" t="s">
        <v>28</v>
      </c>
      <c r="G33" s="14"/>
      <c r="H33" s="14" t="s">
        <v>29</v>
      </c>
      <c r="I33" s="14" t="s">
        <v>106</v>
      </c>
      <c r="J33" s="14" t="s">
        <v>39</v>
      </c>
      <c r="K33" s="14">
        <v>13604323007</v>
      </c>
      <c r="L33" s="14" t="s">
        <v>139</v>
      </c>
      <c r="M33" s="14"/>
      <c r="N33" s="25"/>
      <c r="O33" s="25">
        <v>14</v>
      </c>
      <c r="P33" s="28">
        <v>50</v>
      </c>
      <c r="Q33" s="25">
        <v>65</v>
      </c>
      <c r="R33" s="25">
        <v>60</v>
      </c>
      <c r="S33" s="25">
        <v>50</v>
      </c>
      <c r="T33" s="25">
        <v>60</v>
      </c>
      <c r="U33" s="25">
        <v>50</v>
      </c>
      <c r="V33" s="25">
        <v>68</v>
      </c>
      <c r="W33" s="35">
        <f t="shared" si="1"/>
        <v>57</v>
      </c>
      <c r="X33" s="36">
        <f t="shared" si="2"/>
        <v>34.2</v>
      </c>
    </row>
    <row r="34" s="2" customFormat="1" ht="24.95" customHeight="1" spans="1:24">
      <c r="A34" s="25">
        <v>32</v>
      </c>
      <c r="B34" s="14">
        <v>5</v>
      </c>
      <c r="C34" s="21" t="s">
        <v>41</v>
      </c>
      <c r="D34" s="14" t="s">
        <v>27</v>
      </c>
      <c r="E34" s="14">
        <f ca="1" t="shared" si="0"/>
        <v>26</v>
      </c>
      <c r="F34" s="14" t="s">
        <v>28</v>
      </c>
      <c r="G34" s="14" t="s">
        <v>42</v>
      </c>
      <c r="H34" s="14" t="s">
        <v>29</v>
      </c>
      <c r="I34" s="14" t="s">
        <v>30</v>
      </c>
      <c r="J34" s="14" t="s">
        <v>39</v>
      </c>
      <c r="K34" s="14">
        <v>13384485480</v>
      </c>
      <c r="L34" s="14" t="s">
        <v>43</v>
      </c>
      <c r="M34" s="14"/>
      <c r="N34" s="25"/>
      <c r="O34" s="25">
        <v>11</v>
      </c>
      <c r="P34" s="28">
        <v>43</v>
      </c>
      <c r="Q34" s="25">
        <v>60</v>
      </c>
      <c r="R34" s="25">
        <v>50</v>
      </c>
      <c r="S34" s="25">
        <v>65</v>
      </c>
      <c r="T34" s="25">
        <v>60</v>
      </c>
      <c r="U34" s="25">
        <v>58</v>
      </c>
      <c r="V34" s="25">
        <v>60</v>
      </c>
      <c r="W34" s="35">
        <f t="shared" si="1"/>
        <v>56.2</v>
      </c>
      <c r="X34" s="36">
        <f t="shared" si="2"/>
        <v>33.72</v>
      </c>
    </row>
    <row r="35" s="2" customFormat="1" ht="24.95" customHeight="1" spans="1:24">
      <c r="A35" s="25">
        <v>33</v>
      </c>
      <c r="B35" s="14">
        <v>51</v>
      </c>
      <c r="C35" s="14" t="s">
        <v>170</v>
      </c>
      <c r="D35" s="14" t="s">
        <v>78</v>
      </c>
      <c r="E35" s="14">
        <f ca="1" t="shared" ref="E35:E55" si="3">YEAR(NOW())-MID(L35,7,4)</f>
        <v>22</v>
      </c>
      <c r="F35" s="14" t="s">
        <v>171</v>
      </c>
      <c r="G35" s="14" t="s">
        <v>121</v>
      </c>
      <c r="H35" s="14" t="s">
        <v>29</v>
      </c>
      <c r="I35" s="14" t="s">
        <v>172</v>
      </c>
      <c r="J35" s="14" t="s">
        <v>173</v>
      </c>
      <c r="K35" s="14">
        <v>17766849166</v>
      </c>
      <c r="L35" s="14" t="s">
        <v>174</v>
      </c>
      <c r="M35" s="14"/>
      <c r="N35" s="25"/>
      <c r="O35" s="25">
        <v>34</v>
      </c>
      <c r="P35" s="28">
        <v>50</v>
      </c>
      <c r="Q35" s="25">
        <v>60</v>
      </c>
      <c r="R35" s="25">
        <v>45</v>
      </c>
      <c r="S35" s="25">
        <v>62</v>
      </c>
      <c r="T35" s="25">
        <v>55</v>
      </c>
      <c r="U35" s="25">
        <v>55</v>
      </c>
      <c r="V35" s="25">
        <v>60</v>
      </c>
      <c r="W35" s="35">
        <f t="shared" si="1"/>
        <v>56</v>
      </c>
      <c r="X35" s="36">
        <f t="shared" si="2"/>
        <v>33.6</v>
      </c>
    </row>
    <row r="36" s="2" customFormat="1" ht="24.95" customHeight="1" spans="1:24">
      <c r="A36" s="25">
        <v>34</v>
      </c>
      <c r="B36" s="14">
        <v>23</v>
      </c>
      <c r="C36" s="14" t="s">
        <v>92</v>
      </c>
      <c r="D36" s="14" t="s">
        <v>78</v>
      </c>
      <c r="E36" s="14">
        <f ca="1" t="shared" si="3"/>
        <v>26</v>
      </c>
      <c r="F36" s="14" t="s">
        <v>28</v>
      </c>
      <c r="G36" s="14"/>
      <c r="H36" s="14" t="s">
        <v>74</v>
      </c>
      <c r="I36" s="14" t="s">
        <v>30</v>
      </c>
      <c r="J36" s="14" t="s">
        <v>94</v>
      </c>
      <c r="K36" s="14">
        <v>15754313913</v>
      </c>
      <c r="L36" s="14" t="s">
        <v>95</v>
      </c>
      <c r="M36" s="14"/>
      <c r="N36" s="25"/>
      <c r="O36" s="25">
        <v>4</v>
      </c>
      <c r="P36" s="28">
        <v>45</v>
      </c>
      <c r="Q36" s="25">
        <v>60</v>
      </c>
      <c r="R36" s="25">
        <v>54</v>
      </c>
      <c r="S36" s="25">
        <v>65</v>
      </c>
      <c r="T36" s="25">
        <v>62</v>
      </c>
      <c r="U36" s="25">
        <v>50</v>
      </c>
      <c r="V36" s="25">
        <v>55</v>
      </c>
      <c r="W36" s="35">
        <f t="shared" si="1"/>
        <v>55.2</v>
      </c>
      <c r="X36" s="36">
        <f t="shared" si="2"/>
        <v>33.12</v>
      </c>
    </row>
    <row r="37" s="2" customFormat="1" ht="24.95" customHeight="1" spans="1:24">
      <c r="A37" s="25">
        <v>35</v>
      </c>
      <c r="B37" s="14">
        <v>17</v>
      </c>
      <c r="C37" s="14" t="s">
        <v>77</v>
      </c>
      <c r="D37" s="14" t="s">
        <v>78</v>
      </c>
      <c r="E37" s="14">
        <f ca="1" t="shared" si="3"/>
        <v>22</v>
      </c>
      <c r="F37" s="14" t="s">
        <v>79</v>
      </c>
      <c r="G37" s="14"/>
      <c r="H37" s="14" t="s">
        <v>29</v>
      </c>
      <c r="I37" s="14" t="s">
        <v>30</v>
      </c>
      <c r="J37" s="14" t="s">
        <v>39</v>
      </c>
      <c r="K37" s="14">
        <v>13894520392</v>
      </c>
      <c r="L37" s="14" t="s">
        <v>80</v>
      </c>
      <c r="M37" s="14"/>
      <c r="N37" s="25"/>
      <c r="O37" s="25">
        <v>1</v>
      </c>
      <c r="P37" s="28">
        <v>45</v>
      </c>
      <c r="Q37" s="25">
        <v>58</v>
      </c>
      <c r="R37" s="25">
        <v>45</v>
      </c>
      <c r="S37" s="25">
        <v>60</v>
      </c>
      <c r="T37" s="25">
        <v>60</v>
      </c>
      <c r="U37" s="25">
        <v>50</v>
      </c>
      <c r="V37" s="25">
        <v>65</v>
      </c>
      <c r="W37" s="35">
        <f t="shared" si="1"/>
        <v>54.6</v>
      </c>
      <c r="X37" s="36">
        <f t="shared" si="2"/>
        <v>32.76</v>
      </c>
    </row>
    <row r="38" s="2" customFormat="1" ht="24.95" customHeight="1" spans="1:24">
      <c r="A38" s="25">
        <v>36</v>
      </c>
      <c r="B38" s="14">
        <v>16</v>
      </c>
      <c r="C38" s="14" t="s">
        <v>70</v>
      </c>
      <c r="D38" s="14" t="s">
        <v>27</v>
      </c>
      <c r="E38" s="14">
        <f ca="1" t="shared" si="3"/>
        <v>29</v>
      </c>
      <c r="F38" s="14" t="s">
        <v>71</v>
      </c>
      <c r="G38" s="14"/>
      <c r="H38" s="14" t="s">
        <v>74</v>
      </c>
      <c r="I38" s="14" t="s">
        <v>30</v>
      </c>
      <c r="J38" s="14" t="s">
        <v>75</v>
      </c>
      <c r="K38" s="14">
        <v>15590793699</v>
      </c>
      <c r="L38" s="14" t="s">
        <v>76</v>
      </c>
      <c r="M38" s="14"/>
      <c r="N38" s="25"/>
      <c r="O38" s="25">
        <v>13</v>
      </c>
      <c r="P38" s="28">
        <v>40</v>
      </c>
      <c r="Q38" s="25">
        <v>65</v>
      </c>
      <c r="R38" s="25">
        <v>50</v>
      </c>
      <c r="S38" s="25">
        <v>55</v>
      </c>
      <c r="T38" s="25">
        <v>40</v>
      </c>
      <c r="U38" s="25">
        <v>59</v>
      </c>
      <c r="V38" s="25">
        <v>50</v>
      </c>
      <c r="W38" s="35">
        <f t="shared" si="1"/>
        <v>50.8</v>
      </c>
      <c r="X38" s="36">
        <f t="shared" si="2"/>
        <v>30.48</v>
      </c>
    </row>
    <row r="39" s="2" customFormat="1" ht="24.95" customHeight="1" spans="1:24">
      <c r="A39" s="25">
        <v>37</v>
      </c>
      <c r="B39" s="14">
        <v>20</v>
      </c>
      <c r="C39" s="14" t="s">
        <v>86</v>
      </c>
      <c r="D39" s="14" t="s">
        <v>78</v>
      </c>
      <c r="E39" s="14">
        <f ca="1" t="shared" si="3"/>
        <v>23</v>
      </c>
      <c r="F39" s="14" t="s">
        <v>68</v>
      </c>
      <c r="G39" s="14"/>
      <c r="H39" s="14" t="s">
        <v>29</v>
      </c>
      <c r="I39" s="14" t="s">
        <v>30</v>
      </c>
      <c r="J39" s="14" t="s">
        <v>36</v>
      </c>
      <c r="K39" s="14">
        <v>17843322275</v>
      </c>
      <c r="L39" s="14" t="s">
        <v>87</v>
      </c>
      <c r="M39" s="14"/>
      <c r="N39" s="25"/>
      <c r="O39" s="25">
        <v>17</v>
      </c>
      <c r="P39" s="28">
        <v>50</v>
      </c>
      <c r="Q39" s="25">
        <v>40</v>
      </c>
      <c r="R39" s="25">
        <v>50</v>
      </c>
      <c r="S39" s="25">
        <v>50</v>
      </c>
      <c r="T39" s="25">
        <v>55</v>
      </c>
      <c r="U39" s="25">
        <v>50</v>
      </c>
      <c r="V39" s="25">
        <v>50</v>
      </c>
      <c r="W39" s="35">
        <f t="shared" si="1"/>
        <v>50</v>
      </c>
      <c r="X39" s="36">
        <f t="shared" si="2"/>
        <v>30</v>
      </c>
    </row>
    <row r="40" s="2" customFormat="1" ht="24.95" customHeight="1" spans="1:24">
      <c r="A40" s="25">
        <v>38</v>
      </c>
      <c r="B40" s="14">
        <v>4</v>
      </c>
      <c r="C40" s="14" t="s">
        <v>38</v>
      </c>
      <c r="D40" s="14" t="s">
        <v>27</v>
      </c>
      <c r="E40" s="14">
        <f ca="1" t="shared" si="3"/>
        <v>23</v>
      </c>
      <c r="F40" s="14" t="s">
        <v>28</v>
      </c>
      <c r="G40" s="14"/>
      <c r="H40" s="14" t="s">
        <v>29</v>
      </c>
      <c r="I40" s="14" t="s">
        <v>30</v>
      </c>
      <c r="J40" s="14" t="s">
        <v>39</v>
      </c>
      <c r="K40" s="14">
        <v>18844507093</v>
      </c>
      <c r="L40" s="14" t="s">
        <v>40</v>
      </c>
      <c r="M40" s="14"/>
      <c r="N40" s="25" t="s">
        <v>183</v>
      </c>
      <c r="O40" s="25" t="s">
        <v>183</v>
      </c>
      <c r="P40" s="28"/>
      <c r="Q40" s="25"/>
      <c r="R40" s="25"/>
      <c r="S40" s="25"/>
      <c r="T40" s="25"/>
      <c r="U40" s="25"/>
      <c r="V40" s="25"/>
      <c r="W40" s="35"/>
      <c r="X40" s="36"/>
    </row>
    <row r="41" s="2" customFormat="1" ht="24.95" customHeight="1" spans="1:24">
      <c r="A41" s="25">
        <v>39</v>
      </c>
      <c r="B41" s="14">
        <v>6</v>
      </c>
      <c r="C41" s="14" t="s">
        <v>44</v>
      </c>
      <c r="D41" s="14" t="s">
        <v>27</v>
      </c>
      <c r="E41" s="14">
        <f ca="1" t="shared" si="3"/>
        <v>22</v>
      </c>
      <c r="F41" s="14" t="s">
        <v>28</v>
      </c>
      <c r="G41" s="14"/>
      <c r="H41" s="14" t="s">
        <v>29</v>
      </c>
      <c r="I41" s="14" t="s">
        <v>30</v>
      </c>
      <c r="J41" s="14" t="s">
        <v>39</v>
      </c>
      <c r="K41" s="14">
        <v>13079797284</v>
      </c>
      <c r="L41" s="14" t="s">
        <v>45</v>
      </c>
      <c r="M41" s="14"/>
      <c r="N41" s="25" t="s">
        <v>183</v>
      </c>
      <c r="O41" s="25" t="s">
        <v>183</v>
      </c>
      <c r="P41" s="28"/>
      <c r="Q41" s="25"/>
      <c r="R41" s="25"/>
      <c r="S41" s="25"/>
      <c r="T41" s="25"/>
      <c r="U41" s="25"/>
      <c r="V41" s="25"/>
      <c r="W41" s="35"/>
      <c r="X41" s="36"/>
    </row>
    <row r="42" s="2" customFormat="1" ht="24.95" customHeight="1" spans="1:24">
      <c r="A42" s="25">
        <v>40</v>
      </c>
      <c r="B42" s="14">
        <v>9</v>
      </c>
      <c r="C42" s="14" t="s">
        <v>52</v>
      </c>
      <c r="D42" s="14" t="s">
        <v>27</v>
      </c>
      <c r="E42" s="14">
        <f ca="1" t="shared" si="3"/>
        <v>22</v>
      </c>
      <c r="F42" s="14" t="s">
        <v>28</v>
      </c>
      <c r="G42" s="14"/>
      <c r="H42" s="14" t="s">
        <v>29</v>
      </c>
      <c r="I42" s="14" t="s">
        <v>30</v>
      </c>
      <c r="J42" s="14" t="s">
        <v>39</v>
      </c>
      <c r="K42" s="14">
        <v>13049652421</v>
      </c>
      <c r="L42" s="14" t="s">
        <v>53</v>
      </c>
      <c r="M42" s="14"/>
      <c r="N42" s="25" t="s">
        <v>183</v>
      </c>
      <c r="O42" s="25" t="s">
        <v>183</v>
      </c>
      <c r="P42" s="28"/>
      <c r="Q42" s="25"/>
      <c r="R42" s="25"/>
      <c r="S42" s="25"/>
      <c r="T42" s="25"/>
      <c r="U42" s="25"/>
      <c r="V42" s="25"/>
      <c r="W42" s="35"/>
      <c r="X42" s="36"/>
    </row>
    <row r="43" s="2" customFormat="1" ht="24.95" customHeight="1" spans="1:24">
      <c r="A43" s="25">
        <v>41</v>
      </c>
      <c r="B43" s="14">
        <v>15</v>
      </c>
      <c r="C43" s="14" t="s">
        <v>67</v>
      </c>
      <c r="D43" s="14" t="s">
        <v>27</v>
      </c>
      <c r="E43" s="14">
        <f ca="1" t="shared" si="3"/>
        <v>22</v>
      </c>
      <c r="F43" s="14" t="s">
        <v>68</v>
      </c>
      <c r="G43" s="14"/>
      <c r="H43" s="14" t="s">
        <v>29</v>
      </c>
      <c r="I43" s="14" t="s">
        <v>30</v>
      </c>
      <c r="J43" s="14" t="s">
        <v>36</v>
      </c>
      <c r="K43" s="14">
        <v>17767702638</v>
      </c>
      <c r="L43" s="14" t="s">
        <v>69</v>
      </c>
      <c r="M43" s="14"/>
      <c r="N43" s="25" t="s">
        <v>183</v>
      </c>
      <c r="O43" s="25" t="s">
        <v>183</v>
      </c>
      <c r="P43" s="28"/>
      <c r="Q43" s="25"/>
      <c r="R43" s="25"/>
      <c r="S43" s="25"/>
      <c r="T43" s="25"/>
      <c r="U43" s="25"/>
      <c r="V43" s="25"/>
      <c r="W43" s="35"/>
      <c r="X43" s="36"/>
    </row>
    <row r="44" s="2" customFormat="1" ht="24.95" customHeight="1" spans="1:24">
      <c r="A44" s="25">
        <v>42</v>
      </c>
      <c r="B44" s="14">
        <v>21</v>
      </c>
      <c r="C44" s="14" t="s">
        <v>88</v>
      </c>
      <c r="D44" s="14" t="s">
        <v>78</v>
      </c>
      <c r="E44" s="14">
        <f ca="1" t="shared" si="3"/>
        <v>22</v>
      </c>
      <c r="F44" s="14" t="s">
        <v>28</v>
      </c>
      <c r="G44" s="14"/>
      <c r="H44" s="14" t="s">
        <v>29</v>
      </c>
      <c r="I44" s="14" t="s">
        <v>30</v>
      </c>
      <c r="J44" s="14" t="s">
        <v>31</v>
      </c>
      <c r="K44" s="14">
        <v>15844127740</v>
      </c>
      <c r="L44" s="14" t="s">
        <v>89</v>
      </c>
      <c r="M44" s="14"/>
      <c r="N44" s="25" t="s">
        <v>183</v>
      </c>
      <c r="O44" s="25" t="s">
        <v>183</v>
      </c>
      <c r="P44" s="28"/>
      <c r="Q44" s="25"/>
      <c r="R44" s="25"/>
      <c r="S44" s="25"/>
      <c r="T44" s="25"/>
      <c r="U44" s="25"/>
      <c r="V44" s="25"/>
      <c r="W44" s="35"/>
      <c r="X44" s="36"/>
    </row>
    <row r="45" s="2" customFormat="1" ht="24.95" customHeight="1" spans="1:24">
      <c r="A45" s="25">
        <v>43</v>
      </c>
      <c r="B45" s="14">
        <v>22</v>
      </c>
      <c r="C45" s="14" t="s">
        <v>90</v>
      </c>
      <c r="D45" s="14" t="s">
        <v>78</v>
      </c>
      <c r="E45" s="14">
        <f ca="1" t="shared" si="3"/>
        <v>22</v>
      </c>
      <c r="F45" s="14" t="s">
        <v>28</v>
      </c>
      <c r="G45" s="14"/>
      <c r="H45" s="14" t="s">
        <v>29</v>
      </c>
      <c r="I45" s="14" t="s">
        <v>30</v>
      </c>
      <c r="J45" s="14" t="s">
        <v>39</v>
      </c>
      <c r="K45" s="14">
        <v>15584418461</v>
      </c>
      <c r="L45" s="14" t="s">
        <v>91</v>
      </c>
      <c r="M45" s="14"/>
      <c r="N45" s="25" t="s">
        <v>183</v>
      </c>
      <c r="O45" s="25" t="s">
        <v>183</v>
      </c>
      <c r="P45" s="28"/>
      <c r="Q45" s="25"/>
      <c r="R45" s="25"/>
      <c r="S45" s="25"/>
      <c r="T45" s="25"/>
      <c r="U45" s="25"/>
      <c r="V45" s="25"/>
      <c r="W45" s="35"/>
      <c r="X45" s="36"/>
    </row>
    <row r="46" s="2" customFormat="1" ht="24.95" customHeight="1" spans="1:24">
      <c r="A46" s="25">
        <v>44</v>
      </c>
      <c r="B46" s="14">
        <v>26</v>
      </c>
      <c r="C46" s="14" t="s">
        <v>104</v>
      </c>
      <c r="D46" s="14" t="s">
        <v>27</v>
      </c>
      <c r="E46" s="14">
        <f ca="1" t="shared" si="3"/>
        <v>23</v>
      </c>
      <c r="F46" s="14" t="s">
        <v>105</v>
      </c>
      <c r="G46" s="14"/>
      <c r="H46" s="14" t="s">
        <v>29</v>
      </c>
      <c r="I46" s="14" t="s">
        <v>106</v>
      </c>
      <c r="J46" s="14" t="s">
        <v>39</v>
      </c>
      <c r="K46" s="14">
        <v>17390941840</v>
      </c>
      <c r="L46" s="14" t="s">
        <v>107</v>
      </c>
      <c r="M46" s="14"/>
      <c r="N46" s="25" t="s">
        <v>183</v>
      </c>
      <c r="O46" s="25" t="s">
        <v>183</v>
      </c>
      <c r="P46" s="28"/>
      <c r="Q46" s="25"/>
      <c r="R46" s="25"/>
      <c r="S46" s="25"/>
      <c r="T46" s="25"/>
      <c r="U46" s="25"/>
      <c r="V46" s="25"/>
      <c r="W46" s="35"/>
      <c r="X46" s="36"/>
    </row>
    <row r="47" s="2" customFormat="1" ht="24.95" customHeight="1" spans="1:24">
      <c r="A47" s="25">
        <v>45</v>
      </c>
      <c r="B47" s="14">
        <v>27</v>
      </c>
      <c r="C47" s="14" t="s">
        <v>108</v>
      </c>
      <c r="D47" s="14" t="s">
        <v>27</v>
      </c>
      <c r="E47" s="14">
        <f ca="1" t="shared" si="3"/>
        <v>23</v>
      </c>
      <c r="F47" s="14" t="s">
        <v>109</v>
      </c>
      <c r="G47" s="14"/>
      <c r="H47" s="14" t="s">
        <v>29</v>
      </c>
      <c r="I47" s="14" t="s">
        <v>106</v>
      </c>
      <c r="J47" s="14" t="s">
        <v>39</v>
      </c>
      <c r="K47" s="14">
        <v>15939078733</v>
      </c>
      <c r="L47" s="14" t="s">
        <v>110</v>
      </c>
      <c r="M47" s="14"/>
      <c r="N47" s="25" t="s">
        <v>183</v>
      </c>
      <c r="O47" s="25" t="s">
        <v>183</v>
      </c>
      <c r="P47" s="28"/>
      <c r="Q47" s="25"/>
      <c r="R47" s="25"/>
      <c r="S47" s="25"/>
      <c r="T47" s="25"/>
      <c r="U47" s="25"/>
      <c r="V47" s="25"/>
      <c r="W47" s="35"/>
      <c r="X47" s="36"/>
    </row>
    <row r="48" s="2" customFormat="1" ht="24.95" customHeight="1" spans="1:24">
      <c r="A48" s="25">
        <v>46</v>
      </c>
      <c r="B48" s="14">
        <v>29</v>
      </c>
      <c r="C48" s="14" t="s">
        <v>113</v>
      </c>
      <c r="D48" s="14" t="s">
        <v>27</v>
      </c>
      <c r="E48" s="14">
        <f ca="1" t="shared" si="3"/>
        <v>23</v>
      </c>
      <c r="F48" s="14" t="s">
        <v>114</v>
      </c>
      <c r="G48" s="14"/>
      <c r="H48" s="14" t="s">
        <v>29</v>
      </c>
      <c r="I48" s="14" t="s">
        <v>106</v>
      </c>
      <c r="J48" s="14" t="s">
        <v>39</v>
      </c>
      <c r="K48" s="14">
        <v>18765356125</v>
      </c>
      <c r="L48" s="14" t="s">
        <v>115</v>
      </c>
      <c r="M48" s="14"/>
      <c r="N48" s="25" t="s">
        <v>183</v>
      </c>
      <c r="O48" s="25" t="s">
        <v>183</v>
      </c>
      <c r="P48" s="28"/>
      <c r="Q48" s="25"/>
      <c r="R48" s="25"/>
      <c r="S48" s="25"/>
      <c r="T48" s="25"/>
      <c r="U48" s="25"/>
      <c r="V48" s="25"/>
      <c r="W48" s="35"/>
      <c r="X48" s="36"/>
    </row>
    <row r="49" s="2" customFormat="1" ht="24.95" customHeight="1" spans="1:24">
      <c r="A49" s="25">
        <v>47</v>
      </c>
      <c r="B49" s="14">
        <v>31</v>
      </c>
      <c r="C49" s="14" t="s">
        <v>118</v>
      </c>
      <c r="D49" s="14" t="s">
        <v>27</v>
      </c>
      <c r="E49" s="14">
        <f ca="1" t="shared" si="3"/>
        <v>22</v>
      </c>
      <c r="F49" s="14" t="s">
        <v>68</v>
      </c>
      <c r="G49" s="14"/>
      <c r="H49" s="14" t="s">
        <v>29</v>
      </c>
      <c r="I49" s="14" t="s">
        <v>106</v>
      </c>
      <c r="J49" s="14" t="s">
        <v>36</v>
      </c>
      <c r="K49" s="14">
        <v>18343299762</v>
      </c>
      <c r="L49" s="14" t="s">
        <v>119</v>
      </c>
      <c r="M49" s="14"/>
      <c r="N49" s="25" t="s">
        <v>183</v>
      </c>
      <c r="O49" s="25" t="s">
        <v>183</v>
      </c>
      <c r="P49" s="28"/>
      <c r="Q49" s="25"/>
      <c r="R49" s="25"/>
      <c r="S49" s="25"/>
      <c r="T49" s="25"/>
      <c r="U49" s="25"/>
      <c r="V49" s="25"/>
      <c r="W49" s="35"/>
      <c r="X49" s="36"/>
    </row>
    <row r="50" s="2" customFormat="1" ht="24.95" customHeight="1" spans="1:24">
      <c r="A50" s="25">
        <v>48</v>
      </c>
      <c r="B50" s="14">
        <v>34</v>
      </c>
      <c r="C50" s="14" t="s">
        <v>126</v>
      </c>
      <c r="D50" s="14" t="s">
        <v>27</v>
      </c>
      <c r="E50" s="14">
        <f ca="1" t="shared" si="3"/>
        <v>23</v>
      </c>
      <c r="F50" s="14" t="s">
        <v>124</v>
      </c>
      <c r="G50" s="14"/>
      <c r="H50" s="14" t="s">
        <v>29</v>
      </c>
      <c r="I50" s="14" t="s">
        <v>106</v>
      </c>
      <c r="J50" s="14" t="s">
        <v>127</v>
      </c>
      <c r="K50" s="14">
        <v>15568831206</v>
      </c>
      <c r="L50" s="14" t="s">
        <v>128</v>
      </c>
      <c r="M50" s="14"/>
      <c r="N50" s="25" t="s">
        <v>183</v>
      </c>
      <c r="O50" s="25" t="s">
        <v>183</v>
      </c>
      <c r="P50" s="28"/>
      <c r="Q50" s="25"/>
      <c r="R50" s="25"/>
      <c r="S50" s="25"/>
      <c r="T50" s="25"/>
      <c r="U50" s="25"/>
      <c r="V50" s="25"/>
      <c r="W50" s="35"/>
      <c r="X50" s="36"/>
    </row>
    <row r="51" s="2" customFormat="1" ht="24.95" customHeight="1" spans="1:24">
      <c r="A51" s="25">
        <v>49</v>
      </c>
      <c r="B51" s="14">
        <v>35</v>
      </c>
      <c r="C51" s="14" t="s">
        <v>129</v>
      </c>
      <c r="D51" s="14" t="s">
        <v>27</v>
      </c>
      <c r="E51" s="14">
        <f ca="1" t="shared" si="3"/>
        <v>23</v>
      </c>
      <c r="F51" s="14" t="s">
        <v>130</v>
      </c>
      <c r="G51" s="14"/>
      <c r="H51" s="14" t="s">
        <v>29</v>
      </c>
      <c r="I51" s="14" t="s">
        <v>106</v>
      </c>
      <c r="J51" s="14" t="s">
        <v>36</v>
      </c>
      <c r="K51" s="14">
        <v>18234583759</v>
      </c>
      <c r="L51" s="14" t="s">
        <v>131</v>
      </c>
      <c r="M51" s="14"/>
      <c r="N51" s="25" t="s">
        <v>183</v>
      </c>
      <c r="O51" s="25" t="s">
        <v>183</v>
      </c>
      <c r="P51" s="28"/>
      <c r="Q51" s="25"/>
      <c r="R51" s="25"/>
      <c r="S51" s="25"/>
      <c r="T51" s="25"/>
      <c r="U51" s="25"/>
      <c r="V51" s="25"/>
      <c r="W51" s="35"/>
      <c r="X51" s="36"/>
    </row>
    <row r="52" s="2" customFormat="1" ht="24.95" customHeight="1" spans="1:24">
      <c r="A52" s="25">
        <v>50</v>
      </c>
      <c r="B52" s="14">
        <v>46</v>
      </c>
      <c r="C52" s="14" t="s">
        <v>157</v>
      </c>
      <c r="D52" s="14" t="s">
        <v>27</v>
      </c>
      <c r="E52" s="14">
        <f ca="1" t="shared" si="3"/>
        <v>21</v>
      </c>
      <c r="F52" s="14" t="s">
        <v>158</v>
      </c>
      <c r="G52" s="14"/>
      <c r="H52" s="14" t="s">
        <v>29</v>
      </c>
      <c r="I52" s="14" t="s">
        <v>150</v>
      </c>
      <c r="J52" s="14" t="s">
        <v>39</v>
      </c>
      <c r="K52" s="14">
        <v>17356491101</v>
      </c>
      <c r="L52" s="14" t="s">
        <v>159</v>
      </c>
      <c r="M52" s="14"/>
      <c r="N52" s="25" t="s">
        <v>183</v>
      </c>
      <c r="O52" s="25" t="s">
        <v>183</v>
      </c>
      <c r="P52" s="28"/>
      <c r="Q52" s="25"/>
      <c r="R52" s="25"/>
      <c r="S52" s="25"/>
      <c r="T52" s="25"/>
      <c r="U52" s="25"/>
      <c r="V52" s="25"/>
      <c r="W52" s="35"/>
      <c r="X52" s="36"/>
    </row>
    <row r="53" s="2" customFormat="1" ht="24.95" customHeight="1" spans="1:24">
      <c r="A53" s="25">
        <v>51</v>
      </c>
      <c r="B53" s="14">
        <v>47</v>
      </c>
      <c r="C53" s="14" t="s">
        <v>160</v>
      </c>
      <c r="D53" s="14" t="s">
        <v>78</v>
      </c>
      <c r="E53" s="14">
        <f ca="1" t="shared" si="3"/>
        <v>22</v>
      </c>
      <c r="F53" s="14" t="s">
        <v>149</v>
      </c>
      <c r="G53" s="14" t="s">
        <v>121</v>
      </c>
      <c r="H53" s="14" t="s">
        <v>29</v>
      </c>
      <c r="I53" s="14" t="s">
        <v>150</v>
      </c>
      <c r="J53" s="14" t="s">
        <v>39</v>
      </c>
      <c r="K53" s="14">
        <v>18845622868</v>
      </c>
      <c r="L53" s="14" t="s">
        <v>161</v>
      </c>
      <c r="M53" s="14"/>
      <c r="N53" s="25" t="s">
        <v>183</v>
      </c>
      <c r="O53" s="25" t="s">
        <v>183</v>
      </c>
      <c r="P53" s="28"/>
      <c r="Q53" s="25"/>
      <c r="R53" s="25"/>
      <c r="S53" s="25"/>
      <c r="T53" s="25"/>
      <c r="U53" s="25"/>
      <c r="V53" s="25"/>
      <c r="W53" s="35"/>
      <c r="X53" s="36"/>
    </row>
    <row r="54" ht="24.95" customHeight="1" spans="1:24">
      <c r="A54" s="25">
        <v>52</v>
      </c>
      <c r="B54" s="25">
        <v>52</v>
      </c>
      <c r="C54" s="25" t="s">
        <v>175</v>
      </c>
      <c r="D54" s="25" t="s">
        <v>27</v>
      </c>
      <c r="E54" s="14">
        <f ca="1" t="shared" si="3"/>
        <v>22</v>
      </c>
      <c r="F54" s="25" t="s">
        <v>28</v>
      </c>
      <c r="G54" s="25"/>
      <c r="H54" s="25" t="s">
        <v>29</v>
      </c>
      <c r="I54" s="25" t="s">
        <v>30</v>
      </c>
      <c r="J54" s="25" t="s">
        <v>39</v>
      </c>
      <c r="K54" s="25">
        <v>15344301701</v>
      </c>
      <c r="L54" s="32" t="s">
        <v>176</v>
      </c>
      <c r="M54" s="25"/>
      <c r="N54" s="25" t="s">
        <v>183</v>
      </c>
      <c r="O54" s="25" t="s">
        <v>183</v>
      </c>
      <c r="P54" s="33"/>
      <c r="Q54" s="37"/>
      <c r="R54" s="37"/>
      <c r="S54" s="37"/>
      <c r="T54" s="37"/>
      <c r="U54" s="37"/>
      <c r="V54" s="37"/>
      <c r="W54" s="35"/>
      <c r="X54" s="36"/>
    </row>
    <row r="55" ht="24.95" customHeight="1" spans="1:24">
      <c r="A55" s="25">
        <v>53</v>
      </c>
      <c r="B55" s="25">
        <v>53</v>
      </c>
      <c r="C55" s="25" t="s">
        <v>177</v>
      </c>
      <c r="D55" s="25" t="s">
        <v>27</v>
      </c>
      <c r="E55" s="14">
        <f ca="1" t="shared" si="3"/>
        <v>22</v>
      </c>
      <c r="F55" s="25" t="s">
        <v>178</v>
      </c>
      <c r="G55" s="25"/>
      <c r="H55" s="25" t="s">
        <v>29</v>
      </c>
      <c r="I55" s="25" t="s">
        <v>30</v>
      </c>
      <c r="J55" s="25" t="s">
        <v>39</v>
      </c>
      <c r="K55" s="25">
        <v>17614139038</v>
      </c>
      <c r="L55" s="32" t="s">
        <v>179</v>
      </c>
      <c r="M55" s="25"/>
      <c r="N55" s="25" t="s">
        <v>183</v>
      </c>
      <c r="O55" s="25" t="s">
        <v>183</v>
      </c>
      <c r="P55" s="33"/>
      <c r="Q55" s="37"/>
      <c r="R55" s="37"/>
      <c r="S55" s="37"/>
      <c r="T55" s="37"/>
      <c r="U55" s="37"/>
      <c r="V55" s="37"/>
      <c r="W55" s="35"/>
      <c r="X55" s="36"/>
    </row>
  </sheetData>
  <autoFilter ref="B2:Y55">
    <sortState ref="B2:Y55">
      <sortCondition ref="X2" descending="1"/>
    </sortState>
    <extLst/>
  </autoFilter>
  <mergeCells count="1">
    <mergeCell ref="B1:O1"/>
  </mergeCells>
  <printOptions horizontalCentered="1"/>
  <pageMargins left="0.235416666666667" right="0.235416666666667" top="0.747916666666667" bottom="0.747916666666667" header="0.313888888888889" footer="0.313888888888889"/>
  <pageSetup paperSize="9" scale="90" orientation="portrait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2"/>
  <sheetViews>
    <sheetView tabSelected="1" zoomScale="85" zoomScaleNormal="85" workbookViewId="0">
      <pane xSplit="2" ySplit="3" topLeftCell="C4" activePane="bottomRight" state="frozen"/>
      <selection/>
      <selection pane="topRight"/>
      <selection pane="bottomLeft"/>
      <selection pane="bottomRight" activeCell="H10" sqref="H10"/>
    </sheetView>
  </sheetViews>
  <sheetFormatPr defaultColWidth="9" defaultRowHeight="15"/>
  <cols>
    <col min="1" max="1" width="9" style="4"/>
    <col min="2" max="2" width="10.375" style="2" hidden="1" customWidth="1"/>
    <col min="3" max="3" width="15.2916666666667" style="5" customWidth="1"/>
    <col min="4" max="4" width="12.5" style="2" customWidth="1"/>
    <col min="5" max="5" width="10.125" style="2" hidden="1" customWidth="1"/>
    <col min="6" max="6" width="15.75" style="5" hidden="1" customWidth="1"/>
    <col min="7" max="7" width="13.125" style="2" hidden="1" customWidth="1"/>
    <col min="8" max="8" width="16.5" style="5" customWidth="1"/>
    <col min="9" max="9" width="24.375" style="5" customWidth="1"/>
    <col min="10" max="10" width="14.75" style="2" hidden="1" customWidth="1"/>
    <col min="11" max="11" width="25.125" style="6" customWidth="1"/>
    <col min="12" max="12" width="12.375" style="7" hidden="1" customWidth="1"/>
    <col min="13" max="13" width="13" style="4" hidden="1" customWidth="1"/>
    <col min="14" max="20" width="9" style="4" hidden="1" customWidth="1"/>
    <col min="21" max="21" width="12.375" style="8" hidden="1" customWidth="1"/>
    <col min="22" max="28" width="9" style="4" hidden="1" customWidth="1"/>
    <col min="29" max="16384" width="9" style="4"/>
  </cols>
  <sheetData>
    <row r="1" ht="26" customHeight="1" spans="1:1">
      <c r="A1" s="9" t="s">
        <v>184</v>
      </c>
    </row>
    <row r="2" ht="38.25" customHeight="1" spans="1:21">
      <c r="A2" s="10" t="s">
        <v>185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="1" customFormat="1" ht="36" customHeight="1" spans="1:21">
      <c r="A3" s="11" t="s">
        <v>1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2" t="s">
        <v>4</v>
      </c>
      <c r="I3" s="12" t="s">
        <v>186</v>
      </c>
      <c r="J3" s="11" t="s">
        <v>11</v>
      </c>
      <c r="K3" s="11" t="s">
        <v>12</v>
      </c>
      <c r="L3" s="17" t="s">
        <v>14</v>
      </c>
      <c r="M3" s="12" t="s">
        <v>181</v>
      </c>
      <c r="N3" s="11" t="s">
        <v>17</v>
      </c>
      <c r="O3" s="11" t="s">
        <v>18</v>
      </c>
      <c r="P3" s="11" t="s">
        <v>19</v>
      </c>
      <c r="Q3" s="11" t="s">
        <v>20</v>
      </c>
      <c r="R3" s="11" t="s">
        <v>21</v>
      </c>
      <c r="S3" s="11" t="s">
        <v>22</v>
      </c>
      <c r="T3" s="11" t="s">
        <v>23</v>
      </c>
      <c r="U3" s="19" t="s">
        <v>24</v>
      </c>
    </row>
    <row r="4" s="2" customFormat="1" ht="35" customHeight="1" spans="1:23">
      <c r="A4" s="13">
        <v>1</v>
      </c>
      <c r="B4" s="13">
        <v>42</v>
      </c>
      <c r="C4" s="14" t="s">
        <v>187</v>
      </c>
      <c r="D4" s="14" t="s">
        <v>27</v>
      </c>
      <c r="E4" s="14">
        <f ca="1">YEAR(NOW())-MID(K4,7,4)</f>
        <v>22</v>
      </c>
      <c r="F4" s="14" t="s">
        <v>28</v>
      </c>
      <c r="G4" s="14"/>
      <c r="H4" s="14">
        <f>2021-1999</f>
        <v>22</v>
      </c>
      <c r="I4" s="14" t="s">
        <v>106</v>
      </c>
      <c r="J4" s="14">
        <v>17519243903</v>
      </c>
      <c r="K4" s="14" t="s">
        <v>188</v>
      </c>
      <c r="L4" s="18">
        <v>86</v>
      </c>
      <c r="M4" s="13">
        <v>24</v>
      </c>
      <c r="N4" s="13">
        <v>70</v>
      </c>
      <c r="O4" s="13">
        <v>60</v>
      </c>
      <c r="P4" s="13">
        <v>68</v>
      </c>
      <c r="Q4" s="13">
        <v>68</v>
      </c>
      <c r="R4" s="13">
        <v>75</v>
      </c>
      <c r="S4" s="13">
        <v>70</v>
      </c>
      <c r="T4" s="13">
        <v>73</v>
      </c>
      <c r="U4" s="20">
        <f>(SUM(N4:T4)-MAX(O4:T4)-MIN(O4:T4))/5</f>
        <v>69.8</v>
      </c>
      <c r="W4" s="14"/>
    </row>
    <row r="5" s="2" customFormat="1" ht="35" customHeight="1" spans="1:23">
      <c r="A5" s="13">
        <v>2</v>
      </c>
      <c r="B5" s="13">
        <v>7</v>
      </c>
      <c r="C5" s="14" t="s">
        <v>189</v>
      </c>
      <c r="D5" s="14" t="s">
        <v>27</v>
      </c>
      <c r="E5" s="14"/>
      <c r="F5" s="14"/>
      <c r="G5" s="14"/>
      <c r="H5" s="14">
        <f>2021-1992</f>
        <v>29</v>
      </c>
      <c r="I5" s="14" t="s">
        <v>106</v>
      </c>
      <c r="J5" s="14"/>
      <c r="K5" s="14" t="s">
        <v>190</v>
      </c>
      <c r="L5" s="18"/>
      <c r="M5" s="13"/>
      <c r="N5" s="13"/>
      <c r="O5" s="13"/>
      <c r="P5" s="13"/>
      <c r="Q5" s="13"/>
      <c r="R5" s="13"/>
      <c r="S5" s="13"/>
      <c r="T5" s="13"/>
      <c r="U5" s="20"/>
      <c r="W5" s="14"/>
    </row>
    <row r="6" s="2" customFormat="1" ht="35" customHeight="1" spans="1:23">
      <c r="A6" s="13">
        <v>3</v>
      </c>
      <c r="B6" s="13">
        <v>28</v>
      </c>
      <c r="C6" s="14" t="s">
        <v>191</v>
      </c>
      <c r="D6" s="14" t="s">
        <v>27</v>
      </c>
      <c r="E6" s="14"/>
      <c r="F6" s="14"/>
      <c r="G6" s="14"/>
      <c r="H6" s="14">
        <f>2021-2000</f>
        <v>21</v>
      </c>
      <c r="I6" s="14" t="s">
        <v>30</v>
      </c>
      <c r="J6" s="14"/>
      <c r="K6" s="14" t="s">
        <v>192</v>
      </c>
      <c r="L6" s="18"/>
      <c r="M6" s="13"/>
      <c r="N6" s="13"/>
      <c r="O6" s="13"/>
      <c r="P6" s="13"/>
      <c r="Q6" s="13"/>
      <c r="R6" s="13"/>
      <c r="S6" s="13"/>
      <c r="T6" s="13"/>
      <c r="U6" s="20"/>
      <c r="W6" s="14"/>
    </row>
    <row r="7" s="2" customFormat="1" ht="35" customHeight="1" spans="1:23">
      <c r="A7" s="13">
        <v>4</v>
      </c>
      <c r="B7" s="13">
        <v>33</v>
      </c>
      <c r="C7" s="14" t="s">
        <v>193</v>
      </c>
      <c r="D7" s="14" t="s">
        <v>78</v>
      </c>
      <c r="E7" s="14"/>
      <c r="F7" s="14"/>
      <c r="G7" s="14"/>
      <c r="H7" s="14">
        <f>2021-1997</f>
        <v>24</v>
      </c>
      <c r="I7" s="14" t="s">
        <v>106</v>
      </c>
      <c r="J7" s="14"/>
      <c r="K7" s="14" t="s">
        <v>194</v>
      </c>
      <c r="L7" s="18"/>
      <c r="M7" s="13"/>
      <c r="N7" s="13"/>
      <c r="O7" s="13"/>
      <c r="P7" s="13"/>
      <c r="Q7" s="13"/>
      <c r="R7" s="13"/>
      <c r="S7" s="13"/>
      <c r="T7" s="13"/>
      <c r="U7" s="20"/>
      <c r="W7" s="14"/>
    </row>
    <row r="8" s="2" customFormat="1" ht="35" customHeight="1" spans="1:23">
      <c r="A8" s="13">
        <v>5</v>
      </c>
      <c r="B8" s="13">
        <v>43</v>
      </c>
      <c r="C8" s="14" t="s">
        <v>195</v>
      </c>
      <c r="D8" s="14" t="s">
        <v>27</v>
      </c>
      <c r="E8" s="14"/>
      <c r="F8" s="14"/>
      <c r="G8" s="14"/>
      <c r="H8" s="14">
        <f>2021-1997</f>
        <v>24</v>
      </c>
      <c r="I8" s="14" t="s">
        <v>30</v>
      </c>
      <c r="J8" s="14"/>
      <c r="K8" s="14" t="s">
        <v>196</v>
      </c>
      <c r="L8" s="18"/>
      <c r="M8" s="13"/>
      <c r="N8" s="13"/>
      <c r="O8" s="13"/>
      <c r="P8" s="13"/>
      <c r="Q8" s="13"/>
      <c r="R8" s="13"/>
      <c r="S8" s="13"/>
      <c r="T8" s="13"/>
      <c r="U8" s="20"/>
      <c r="W8" s="21"/>
    </row>
    <row r="9" s="2" customFormat="1" ht="35" customHeight="1" spans="1:23">
      <c r="A9" s="13">
        <v>6</v>
      </c>
      <c r="B9" s="13">
        <v>24</v>
      </c>
      <c r="C9" s="14" t="s">
        <v>197</v>
      </c>
      <c r="D9" s="14" t="s">
        <v>27</v>
      </c>
      <c r="E9" s="14"/>
      <c r="F9" s="14"/>
      <c r="G9" s="14"/>
      <c r="H9" s="14">
        <f>2021-1996</f>
        <v>25</v>
      </c>
      <c r="I9" s="14" t="s">
        <v>30</v>
      </c>
      <c r="J9" s="14"/>
      <c r="K9" s="14" t="s">
        <v>198</v>
      </c>
      <c r="L9" s="18"/>
      <c r="M9" s="13"/>
      <c r="N9" s="13"/>
      <c r="O9" s="13"/>
      <c r="P9" s="13"/>
      <c r="Q9" s="13"/>
      <c r="R9" s="13"/>
      <c r="S9" s="13"/>
      <c r="T9" s="13"/>
      <c r="U9" s="20"/>
      <c r="W9" s="14"/>
    </row>
    <row r="10" s="2" customFormat="1" ht="35" customHeight="1" spans="1:23">
      <c r="A10" s="13">
        <v>7</v>
      </c>
      <c r="B10" s="13">
        <v>41</v>
      </c>
      <c r="C10" s="14" t="s">
        <v>199</v>
      </c>
      <c r="D10" s="14" t="s">
        <v>27</v>
      </c>
      <c r="E10" s="14"/>
      <c r="F10" s="14"/>
      <c r="G10" s="14"/>
      <c r="H10" s="14">
        <f>2021-1996</f>
        <v>25</v>
      </c>
      <c r="I10" s="14" t="s">
        <v>200</v>
      </c>
      <c r="J10" s="14"/>
      <c r="K10" s="14" t="s">
        <v>201</v>
      </c>
      <c r="L10" s="18"/>
      <c r="M10" s="13"/>
      <c r="N10" s="13"/>
      <c r="O10" s="13"/>
      <c r="P10" s="13"/>
      <c r="Q10" s="13"/>
      <c r="R10" s="13"/>
      <c r="S10" s="13"/>
      <c r="T10" s="13"/>
      <c r="U10" s="20"/>
      <c r="W10" s="14"/>
    </row>
    <row r="11" s="2" customFormat="1" ht="35" customHeight="1" spans="1:23">
      <c r="A11" s="13">
        <v>8</v>
      </c>
      <c r="B11" s="13">
        <v>50</v>
      </c>
      <c r="C11" s="14" t="s">
        <v>202</v>
      </c>
      <c r="D11" s="14" t="s">
        <v>27</v>
      </c>
      <c r="E11" s="14"/>
      <c r="F11" s="14"/>
      <c r="G11" s="14"/>
      <c r="H11" s="14">
        <f>2021-1995</f>
        <v>26</v>
      </c>
      <c r="I11" s="14" t="s">
        <v>30</v>
      </c>
      <c r="J11" s="14"/>
      <c r="K11" s="14" t="s">
        <v>203</v>
      </c>
      <c r="L11" s="18"/>
      <c r="M11" s="13"/>
      <c r="N11" s="13"/>
      <c r="O11" s="13"/>
      <c r="P11" s="13"/>
      <c r="Q11" s="13"/>
      <c r="R11" s="13"/>
      <c r="S11" s="13"/>
      <c r="T11" s="13"/>
      <c r="U11" s="20"/>
      <c r="W11" s="14"/>
    </row>
    <row r="12" s="2" customFormat="1" ht="35" customHeight="1" spans="1:23">
      <c r="A12" s="13">
        <v>9</v>
      </c>
      <c r="B12" s="15">
        <v>44</v>
      </c>
      <c r="C12" s="16" t="s">
        <v>204</v>
      </c>
      <c r="D12" s="16" t="s">
        <v>27</v>
      </c>
      <c r="E12" s="14"/>
      <c r="F12" s="16"/>
      <c r="G12" s="16"/>
      <c r="H12" s="16">
        <f>2021-2000</f>
        <v>21</v>
      </c>
      <c r="I12" s="16" t="s">
        <v>30</v>
      </c>
      <c r="J12" s="16"/>
      <c r="K12" s="16" t="s">
        <v>205</v>
      </c>
      <c r="L12" s="18"/>
      <c r="M12" s="13"/>
      <c r="N12" s="13"/>
      <c r="O12" s="13"/>
      <c r="P12" s="13"/>
      <c r="Q12" s="13"/>
      <c r="R12" s="13"/>
      <c r="S12" s="13"/>
      <c r="T12" s="13"/>
      <c r="U12" s="20"/>
      <c r="W12" s="14"/>
    </row>
    <row r="13" s="2" customFormat="1" ht="35" customHeight="1" spans="1:23">
      <c r="A13" s="13">
        <v>10</v>
      </c>
      <c r="B13" s="13">
        <v>12</v>
      </c>
      <c r="C13" s="14" t="s">
        <v>206</v>
      </c>
      <c r="D13" s="14" t="s">
        <v>27</v>
      </c>
      <c r="E13" s="14"/>
      <c r="F13" s="14"/>
      <c r="G13" s="14"/>
      <c r="H13" s="14">
        <f>2021-2001</f>
        <v>20</v>
      </c>
      <c r="I13" s="14" t="s">
        <v>30</v>
      </c>
      <c r="J13" s="14"/>
      <c r="K13" s="14" t="s">
        <v>207</v>
      </c>
      <c r="L13" s="18"/>
      <c r="M13" s="13"/>
      <c r="N13" s="13"/>
      <c r="O13" s="13"/>
      <c r="P13" s="13"/>
      <c r="Q13" s="13"/>
      <c r="R13" s="13"/>
      <c r="S13" s="13"/>
      <c r="T13" s="13"/>
      <c r="U13" s="20"/>
      <c r="W13" s="14"/>
    </row>
    <row r="14" s="3" customFormat="1" ht="35" customHeight="1" spans="1:26">
      <c r="A14" s="13">
        <v>11</v>
      </c>
      <c r="B14" s="13">
        <v>32</v>
      </c>
      <c r="C14" s="14" t="s">
        <v>208</v>
      </c>
      <c r="D14" s="14" t="s">
        <v>78</v>
      </c>
      <c r="E14" s="14"/>
      <c r="F14" s="14"/>
      <c r="G14" s="14"/>
      <c r="H14" s="14">
        <f>2021-1999</f>
        <v>22</v>
      </c>
      <c r="I14" s="14" t="s">
        <v>30</v>
      </c>
      <c r="J14" s="14"/>
      <c r="K14" s="14" t="s">
        <v>209</v>
      </c>
      <c r="L14" s="18"/>
      <c r="M14" s="13"/>
      <c r="N14" s="13"/>
      <c r="O14" s="13"/>
      <c r="P14" s="13"/>
      <c r="Q14" s="13"/>
      <c r="R14" s="13"/>
      <c r="S14" s="13"/>
      <c r="T14" s="13"/>
      <c r="U14" s="20"/>
      <c r="V14" s="2"/>
      <c r="W14" s="14"/>
      <c r="Z14" s="2"/>
    </row>
    <row r="15" s="2" customFormat="1" ht="35" customHeight="1" spans="1:23">
      <c r="A15" s="13">
        <v>12</v>
      </c>
      <c r="B15" s="13">
        <v>13</v>
      </c>
      <c r="C15" s="14" t="s">
        <v>210</v>
      </c>
      <c r="D15" s="14" t="s">
        <v>27</v>
      </c>
      <c r="E15" s="14"/>
      <c r="F15" s="14"/>
      <c r="G15" s="14"/>
      <c r="H15" s="14">
        <f>2021-1994</f>
        <v>27</v>
      </c>
      <c r="I15" s="14" t="s">
        <v>30</v>
      </c>
      <c r="J15" s="14"/>
      <c r="K15" s="14" t="s">
        <v>211</v>
      </c>
      <c r="L15" s="18"/>
      <c r="M15" s="13"/>
      <c r="N15" s="13"/>
      <c r="O15" s="13"/>
      <c r="P15" s="13"/>
      <c r="Q15" s="13"/>
      <c r="R15" s="13"/>
      <c r="S15" s="13"/>
      <c r="T15" s="13"/>
      <c r="U15" s="20"/>
      <c r="W15" s="14"/>
    </row>
    <row r="16" s="2" customFormat="1" ht="35" customHeight="1" spans="1:23">
      <c r="A16" s="13">
        <v>13</v>
      </c>
      <c r="B16" s="13">
        <v>39</v>
      </c>
      <c r="C16" s="14" t="s">
        <v>212</v>
      </c>
      <c r="D16" s="14" t="s">
        <v>78</v>
      </c>
      <c r="E16" s="14"/>
      <c r="F16" s="14"/>
      <c r="G16" s="14"/>
      <c r="H16" s="14">
        <f>2021-2001</f>
        <v>20</v>
      </c>
      <c r="I16" s="14" t="s">
        <v>30</v>
      </c>
      <c r="J16" s="14"/>
      <c r="K16" s="75" t="s">
        <v>213</v>
      </c>
      <c r="L16" s="18"/>
      <c r="M16" s="13"/>
      <c r="N16" s="13"/>
      <c r="O16" s="13"/>
      <c r="P16" s="13"/>
      <c r="Q16" s="13"/>
      <c r="R16" s="13"/>
      <c r="S16" s="13"/>
      <c r="T16" s="13"/>
      <c r="U16" s="20"/>
      <c r="W16" s="14"/>
    </row>
    <row r="17" s="2" customFormat="1" ht="35" customHeight="1" spans="1:23">
      <c r="A17" s="13">
        <v>14</v>
      </c>
      <c r="B17" s="13">
        <v>49</v>
      </c>
      <c r="C17" s="14" t="s">
        <v>214</v>
      </c>
      <c r="D17" s="14" t="s">
        <v>27</v>
      </c>
      <c r="E17" s="14"/>
      <c r="F17" s="14"/>
      <c r="G17" s="14"/>
      <c r="H17" s="14">
        <f>2021-2000</f>
        <v>21</v>
      </c>
      <c r="I17" s="14" t="s">
        <v>30</v>
      </c>
      <c r="J17" s="14"/>
      <c r="K17" s="14" t="s">
        <v>215</v>
      </c>
      <c r="L17" s="18"/>
      <c r="M17" s="13"/>
      <c r="N17" s="13"/>
      <c r="O17" s="13"/>
      <c r="P17" s="13"/>
      <c r="Q17" s="13"/>
      <c r="R17" s="13"/>
      <c r="S17" s="13"/>
      <c r="T17" s="13"/>
      <c r="U17" s="20"/>
      <c r="W17" s="14"/>
    </row>
    <row r="18" s="2" customFormat="1" ht="35" customHeight="1" spans="1:23">
      <c r="A18" s="13">
        <v>15</v>
      </c>
      <c r="B18" s="13">
        <v>45</v>
      </c>
      <c r="C18" s="14" t="s">
        <v>216</v>
      </c>
      <c r="D18" s="14" t="s">
        <v>78</v>
      </c>
      <c r="E18" s="14"/>
      <c r="F18" s="14"/>
      <c r="G18" s="14"/>
      <c r="H18" s="14">
        <f>2021-1996</f>
        <v>25</v>
      </c>
      <c r="I18" s="14" t="s">
        <v>30</v>
      </c>
      <c r="J18" s="14"/>
      <c r="K18" s="14" t="s">
        <v>217</v>
      </c>
      <c r="L18" s="18"/>
      <c r="M18" s="13"/>
      <c r="N18" s="13"/>
      <c r="O18" s="13"/>
      <c r="P18" s="13"/>
      <c r="Q18" s="13"/>
      <c r="R18" s="13"/>
      <c r="S18" s="13"/>
      <c r="T18" s="13"/>
      <c r="U18" s="20"/>
      <c r="W18" s="14"/>
    </row>
    <row r="19" s="2" customFormat="1" ht="35" customHeight="1" spans="1:23">
      <c r="A19" s="13">
        <v>16</v>
      </c>
      <c r="B19" s="13"/>
      <c r="C19" s="14" t="s">
        <v>218</v>
      </c>
      <c r="D19" s="14" t="s">
        <v>27</v>
      </c>
      <c r="E19" s="14"/>
      <c r="F19" s="14"/>
      <c r="G19" s="14"/>
      <c r="H19" s="14">
        <f>2021-1996</f>
        <v>25</v>
      </c>
      <c r="I19" s="14" t="s">
        <v>30</v>
      </c>
      <c r="J19" s="14"/>
      <c r="K19" s="14" t="s">
        <v>219</v>
      </c>
      <c r="L19" s="18"/>
      <c r="M19" s="13"/>
      <c r="N19" s="13"/>
      <c r="O19" s="13"/>
      <c r="P19" s="13"/>
      <c r="Q19" s="13"/>
      <c r="R19" s="13"/>
      <c r="S19" s="13"/>
      <c r="T19" s="13"/>
      <c r="U19" s="20"/>
      <c r="W19" s="14"/>
    </row>
    <row r="20" s="2" customFormat="1" ht="35" customHeight="1" spans="1:23">
      <c r="A20" s="13">
        <v>17</v>
      </c>
      <c r="B20" s="13"/>
      <c r="C20" s="14" t="s">
        <v>220</v>
      </c>
      <c r="D20" s="14" t="s">
        <v>78</v>
      </c>
      <c r="E20" s="14"/>
      <c r="F20" s="14"/>
      <c r="G20" s="14"/>
      <c r="H20" s="14">
        <f>2021-1999</f>
        <v>22</v>
      </c>
      <c r="I20" s="14" t="s">
        <v>30</v>
      </c>
      <c r="J20" s="14"/>
      <c r="K20" s="14" t="s">
        <v>221</v>
      </c>
      <c r="L20" s="18"/>
      <c r="M20" s="13"/>
      <c r="N20" s="13"/>
      <c r="O20" s="13"/>
      <c r="P20" s="13"/>
      <c r="Q20" s="13"/>
      <c r="R20" s="13"/>
      <c r="S20" s="13"/>
      <c r="T20" s="13"/>
      <c r="U20" s="20"/>
      <c r="W20" s="14"/>
    </row>
    <row r="21" s="2" customFormat="1" ht="35" customHeight="1" spans="1:23">
      <c r="A21" s="13">
        <v>18</v>
      </c>
      <c r="B21" s="13"/>
      <c r="C21" s="14" t="s">
        <v>222</v>
      </c>
      <c r="D21" s="14" t="s">
        <v>27</v>
      </c>
      <c r="E21" s="14"/>
      <c r="F21" s="14"/>
      <c r="G21" s="14"/>
      <c r="H21" s="14">
        <f>2021-2000</f>
        <v>21</v>
      </c>
      <c r="I21" s="14" t="s">
        <v>30</v>
      </c>
      <c r="J21" s="14"/>
      <c r="K21" s="14" t="s">
        <v>223</v>
      </c>
      <c r="L21" s="18"/>
      <c r="M21" s="13"/>
      <c r="N21" s="13"/>
      <c r="O21" s="13"/>
      <c r="P21" s="13"/>
      <c r="Q21" s="13"/>
      <c r="R21" s="13"/>
      <c r="S21" s="13"/>
      <c r="T21" s="13"/>
      <c r="U21" s="20"/>
      <c r="W21" s="14"/>
    </row>
    <row r="22" s="2" customFormat="1" ht="35" customHeight="1" spans="1:23">
      <c r="A22" s="13">
        <v>19</v>
      </c>
      <c r="B22" s="13">
        <v>30</v>
      </c>
      <c r="C22" s="14" t="s">
        <v>224</v>
      </c>
      <c r="D22" s="14" t="s">
        <v>27</v>
      </c>
      <c r="E22" s="14"/>
      <c r="F22" s="14"/>
      <c r="G22" s="14"/>
      <c r="H22" s="14">
        <f>2021-1997</f>
        <v>24</v>
      </c>
      <c r="I22" s="14" t="s">
        <v>30</v>
      </c>
      <c r="J22" s="14"/>
      <c r="K22" s="14" t="s">
        <v>225</v>
      </c>
      <c r="L22" s="18"/>
      <c r="M22" s="13"/>
      <c r="N22" s="13"/>
      <c r="O22" s="13"/>
      <c r="P22" s="13"/>
      <c r="Q22" s="13"/>
      <c r="R22" s="13"/>
      <c r="S22" s="13"/>
      <c r="T22" s="13"/>
      <c r="U22" s="20"/>
      <c r="W22" s="14"/>
    </row>
  </sheetData>
  <autoFilter ref="A3:V22">
    <extLst/>
  </autoFilter>
  <mergeCells count="1">
    <mergeCell ref="A2:U2"/>
  </mergeCells>
  <printOptions horizontalCentered="1" verticalCentered="1"/>
  <pageMargins left="0.118055555555556" right="0.15625" top="0.0777777777777778" bottom="0.0777777777777778" header="0.196527777777778" footer="0.118055555555556"/>
  <pageSetup paperSize="9" orientation="portrait" horizontalDpi="600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1.面试成绩单</vt:lpstr>
      <vt:lpstr>2.笔试成绩上分</vt:lpstr>
      <vt:lpstr>3.面试成绩</vt:lpstr>
      <vt:lpstr>吉林农信2021年春季校招拟录用名单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jlnxk</dc:creator>
  <cp:lastModifiedBy>Administrator</cp:lastModifiedBy>
  <dcterms:created xsi:type="dcterms:W3CDTF">2015-06-05T18:19:00Z</dcterms:created>
  <cp:lastPrinted>2021-04-20T00:42:00Z</cp:lastPrinted>
  <dcterms:modified xsi:type="dcterms:W3CDTF">2021-12-08T05:43:18Z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