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  <sheet name="Sheet3" sheetId="3" r:id="rId2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<sst xmlns="http://schemas.openxmlformats.org/spreadsheetml/2006/main" count="179" uniqueCount="101">
  <si>
    <t xml:space="preserve">贵阳市住房和城乡建设局2021年事业单位公开招聘工作人员进入面试环节人员名单        </t>
  </si>
  <si>
    <t>序号</t>
  </si>
  <si>
    <t>姓名</t>
  </si>
  <si>
    <t>本岗位招聘计划数</t>
  </si>
  <si>
    <t>准考证号</t>
  </si>
  <si>
    <t>报考单位及代码</t>
  </si>
  <si>
    <t>报考岗位及代码</t>
  </si>
  <si>
    <t>笔试总成绩</t>
  </si>
  <si>
    <t>笔试成绩      （百分制）</t>
  </si>
  <si>
    <t>笔试成绩   （30%）</t>
  </si>
  <si>
    <t>专业测试（试教）成绩</t>
  </si>
  <si>
    <t>专业测试（试教）成绩（40%）</t>
  </si>
  <si>
    <t>笔试、专业测试总成绩</t>
  </si>
  <si>
    <t>笔试、专业测试排名</t>
  </si>
  <si>
    <t>是否进入下一轮</t>
  </si>
  <si>
    <t>备注</t>
  </si>
  <si>
    <t>陈卓</t>
  </si>
  <si>
    <t>1152015200419</t>
  </si>
  <si>
    <t>贵阳市城市建设档案管理处15201024</t>
  </si>
  <si>
    <t>声像编辑室工作人员10110002401</t>
  </si>
  <si>
    <t>是</t>
  </si>
  <si>
    <t>何忠莉</t>
  </si>
  <si>
    <t>1152015201704</t>
  </si>
  <si>
    <r>
      <rPr>
        <sz val="10"/>
        <rFont val="宋体"/>
        <charset val="134"/>
      </rPr>
      <t>声像编辑室工作人员</t>
    </r>
    <r>
      <rPr>
        <sz val="10"/>
        <rFont val="Arial"/>
        <charset val="0"/>
      </rPr>
      <t>10110002401</t>
    </r>
  </si>
  <si>
    <t>黄成果</t>
  </si>
  <si>
    <t>1152015202229</t>
  </si>
  <si>
    <t>曾鸣</t>
  </si>
  <si>
    <t>1152015202711</t>
  </si>
  <si>
    <t>专业测试未达到最低合格分数线</t>
  </si>
  <si>
    <t>蒋蕾</t>
  </si>
  <si>
    <t>1152015202012</t>
  </si>
  <si>
    <t>专业测试缺考</t>
  </si>
  <si>
    <t>张庚</t>
  </si>
  <si>
    <t>1152015203506</t>
  </si>
  <si>
    <t>袁涛</t>
  </si>
  <si>
    <t>1152015200718</t>
  </si>
  <si>
    <r>
      <rPr>
        <sz val="10"/>
        <rFont val="宋体"/>
        <charset val="134"/>
      </rPr>
      <t>贵阳市城乡建设学校</t>
    </r>
    <r>
      <rPr>
        <sz val="10"/>
        <rFont val="Arial"/>
        <charset val="0"/>
      </rPr>
      <t>15201025</t>
    </r>
  </si>
  <si>
    <r>
      <rPr>
        <sz val="10"/>
        <rFont val="宋体"/>
        <charset val="134"/>
      </rPr>
      <t>专任教师</t>
    </r>
    <r>
      <rPr>
        <sz val="10"/>
        <rFont val="Arial"/>
        <charset val="0"/>
      </rPr>
      <t>10110002501</t>
    </r>
  </si>
  <si>
    <t>赵航</t>
  </si>
  <si>
    <t>1152015203301</t>
  </si>
  <si>
    <t>陈丹</t>
  </si>
  <si>
    <t>1152015200416</t>
  </si>
  <si>
    <t>刘家旭</t>
  </si>
  <si>
    <t>1152015200205</t>
  </si>
  <si>
    <t>钱娅</t>
  </si>
  <si>
    <t>1152015200512</t>
  </si>
  <si>
    <t>程杨虹</t>
  </si>
  <si>
    <t>1152015201319</t>
  </si>
  <si>
    <t>阮梦圆</t>
  </si>
  <si>
    <t>1152015200328</t>
  </si>
  <si>
    <t>鲜思霞</t>
  </si>
  <si>
    <t>1152015201222</t>
  </si>
  <si>
    <t>田敦</t>
  </si>
  <si>
    <t>1152015202107</t>
  </si>
  <si>
    <t>宋益垚</t>
  </si>
  <si>
    <t>1152015200908</t>
  </si>
  <si>
    <t>范莉</t>
  </si>
  <si>
    <t>1152015600817</t>
  </si>
  <si>
    <r>
      <rPr>
        <sz val="10"/>
        <rFont val="宋体"/>
        <charset val="134"/>
      </rPr>
      <t>财务工作人员</t>
    </r>
    <r>
      <rPr>
        <sz val="10"/>
        <rFont val="Arial"/>
        <charset val="0"/>
      </rPr>
      <t>10110002502</t>
    </r>
  </si>
  <si>
    <t>代雪源</t>
  </si>
  <si>
    <t>1152015600424</t>
  </si>
  <si>
    <t>兰辉莹</t>
  </si>
  <si>
    <t>1152015601308</t>
  </si>
  <si>
    <t>吴金红</t>
  </si>
  <si>
    <t>1152015601116</t>
  </si>
  <si>
    <t>喻选琴</t>
  </si>
  <si>
    <t>1152015601120</t>
  </si>
  <si>
    <t>谭宇润</t>
  </si>
  <si>
    <t>1152015601723</t>
  </si>
  <si>
    <t>李新黔</t>
  </si>
  <si>
    <t>1152015600926</t>
  </si>
  <si>
    <t>王茜莹</t>
  </si>
  <si>
    <t>1152015600210</t>
  </si>
  <si>
    <t>房婷婷</t>
  </si>
  <si>
    <t>1152015601119</t>
  </si>
  <si>
    <t>张青</t>
  </si>
  <si>
    <t>1152015601719</t>
  </si>
  <si>
    <t>林芳</t>
  </si>
  <si>
    <t>1152015600111</t>
  </si>
  <si>
    <t>贵阳市房屋使用安全管理中心15201026</t>
  </si>
  <si>
    <r>
      <rPr>
        <sz val="10"/>
        <rFont val="宋体"/>
        <charset val="134"/>
        <scheme val="major"/>
      </rPr>
      <t>综合管理</t>
    </r>
    <r>
      <rPr>
        <sz val="10"/>
        <rFont val="宋体"/>
        <charset val="0"/>
        <scheme val="major"/>
      </rPr>
      <t>10110002601</t>
    </r>
  </si>
  <si>
    <t>钟旭梅</t>
  </si>
  <si>
    <t>1152015601126</t>
  </si>
  <si>
    <t>徐娟</t>
  </si>
  <si>
    <t>1152015600611</t>
  </si>
  <si>
    <t>吴家腾</t>
  </si>
  <si>
    <t>1152015600327</t>
  </si>
  <si>
    <t>贵阳市燃气管理处15201027</t>
  </si>
  <si>
    <t>办公室管理人员10110002701</t>
  </si>
  <si>
    <t>胡彪</t>
  </si>
  <si>
    <t>1152015601619</t>
  </si>
  <si>
    <t>文慧</t>
  </si>
  <si>
    <t>1152015601818</t>
  </si>
  <si>
    <t>申学成</t>
  </si>
  <si>
    <t>1152015600504</t>
  </si>
  <si>
    <t>贵阳市房屋征收管理中心15201028</t>
  </si>
  <si>
    <r>
      <rPr>
        <sz val="10"/>
        <rFont val="宋体"/>
        <charset val="134"/>
        <scheme val="major"/>
      </rPr>
      <t>管理人员</t>
    </r>
    <r>
      <rPr>
        <sz val="10"/>
        <rFont val="宋体"/>
        <charset val="0"/>
        <scheme val="major"/>
      </rPr>
      <t>10110002801</t>
    </r>
  </si>
  <si>
    <t>黄  萌</t>
  </si>
  <si>
    <t>1152015601010</t>
  </si>
  <si>
    <t>申  伟</t>
  </si>
  <si>
    <t>1152015601020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</si>
</sst>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sz val="10"/>
      <name val="黑体"/>
      <charset val="134"/>
    </font>
    <font>
      <sz val="8"/>
      <name val="黑体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134"/>
      <scheme val="minor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0"/>
      <scheme val="maj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18" borderId="8" applyNumberFormat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20" fillId="9" borderId="4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tabSelected="1" workbookViewId="0">
      <selection activeCell="O18" sqref="O18"/>
    </sheetView>
  </sheetViews>
  <sheetFormatPr defaultColWidth="9" defaultRowHeight="13.5"/>
  <cols>
    <col min="1" max="1" width="7" customWidth="1"/>
    <col min="3" max="3" width="9.5" customWidth="1"/>
    <col min="4" max="4" width="16.875" customWidth="1"/>
    <col min="5" max="5" width="20.375" customWidth="1"/>
    <col min="6" max="6" width="16.125" customWidth="1"/>
    <col min="7" max="13" width="14" customWidth="1"/>
    <col min="14" max="14" width="11.875" customWidth="1"/>
  </cols>
  <sheetData>
    <row r="1" ht="54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24" spans="1:1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3" t="s">
        <v>14</v>
      </c>
      <c r="O2" s="3" t="s">
        <v>15</v>
      </c>
    </row>
    <row r="3" s="1" customFormat="1" ht="30" customHeight="1" spans="1:16">
      <c r="A3" s="5">
        <v>1</v>
      </c>
      <c r="B3" s="6" t="s">
        <v>16</v>
      </c>
      <c r="C3" s="7">
        <v>1</v>
      </c>
      <c r="D3" s="8" t="s">
        <v>17</v>
      </c>
      <c r="E3" s="6" t="s">
        <v>18</v>
      </c>
      <c r="F3" s="6" t="s">
        <v>19</v>
      </c>
      <c r="G3" s="7">
        <v>198</v>
      </c>
      <c r="H3" s="9">
        <f t="shared" ref="H3:H37" si="0">G3/3</f>
        <v>66</v>
      </c>
      <c r="I3" s="9">
        <f t="shared" ref="I3:I28" si="1">H3*0.3</f>
        <v>19.8</v>
      </c>
      <c r="J3" s="9">
        <v>74.5</v>
      </c>
      <c r="K3" s="9">
        <f>J3*0.4</f>
        <v>29.8</v>
      </c>
      <c r="L3" s="9">
        <f>I3+K3</f>
        <v>49.6</v>
      </c>
      <c r="M3" s="7">
        <v>1</v>
      </c>
      <c r="N3" s="15" t="s">
        <v>20</v>
      </c>
      <c r="O3" s="15"/>
      <c r="P3" s="16"/>
    </row>
    <row r="4" s="1" customFormat="1" ht="30" customHeight="1" spans="1:16">
      <c r="A4" s="5">
        <v>2</v>
      </c>
      <c r="B4" s="6" t="s">
        <v>21</v>
      </c>
      <c r="C4" s="7">
        <v>1</v>
      </c>
      <c r="D4" s="8" t="s">
        <v>22</v>
      </c>
      <c r="E4" s="6" t="s">
        <v>18</v>
      </c>
      <c r="F4" s="6" t="s">
        <v>23</v>
      </c>
      <c r="G4" s="7">
        <v>192.5</v>
      </c>
      <c r="H4" s="9">
        <f t="shared" si="0"/>
        <v>64.1666666666667</v>
      </c>
      <c r="I4" s="9">
        <f t="shared" si="1"/>
        <v>19.25</v>
      </c>
      <c r="J4" s="9">
        <v>68</v>
      </c>
      <c r="K4" s="9">
        <f>J4*0.4</f>
        <v>27.2</v>
      </c>
      <c r="L4" s="9">
        <f>I4+K4</f>
        <v>46.45</v>
      </c>
      <c r="M4" s="7">
        <v>2</v>
      </c>
      <c r="N4" s="15" t="s">
        <v>20</v>
      </c>
      <c r="O4" s="15"/>
      <c r="P4" s="16"/>
    </row>
    <row r="5" s="1" customFormat="1" ht="30" customHeight="1" spans="1:16">
      <c r="A5" s="5">
        <v>3</v>
      </c>
      <c r="B5" s="6" t="s">
        <v>24</v>
      </c>
      <c r="C5" s="7">
        <v>1</v>
      </c>
      <c r="D5" s="8" t="s">
        <v>25</v>
      </c>
      <c r="E5" s="6" t="s">
        <v>18</v>
      </c>
      <c r="F5" s="6" t="s">
        <v>23</v>
      </c>
      <c r="G5" s="7">
        <v>188</v>
      </c>
      <c r="H5" s="9">
        <f t="shared" si="0"/>
        <v>62.6666666666667</v>
      </c>
      <c r="I5" s="9">
        <f t="shared" si="1"/>
        <v>18.8</v>
      </c>
      <c r="J5" s="9">
        <v>60.5</v>
      </c>
      <c r="K5" s="9">
        <f>J5*0.4</f>
        <v>24.2</v>
      </c>
      <c r="L5" s="9">
        <f>I5+K5</f>
        <v>43</v>
      </c>
      <c r="M5" s="7">
        <v>3</v>
      </c>
      <c r="N5" s="15" t="s">
        <v>20</v>
      </c>
      <c r="O5" s="15"/>
      <c r="P5" s="16"/>
    </row>
    <row r="6" s="1" customFormat="1" ht="30" customHeight="1" spans="1:16">
      <c r="A6" s="5">
        <v>4</v>
      </c>
      <c r="B6" s="6" t="s">
        <v>26</v>
      </c>
      <c r="C6" s="7">
        <v>1</v>
      </c>
      <c r="D6" s="8" t="s">
        <v>27</v>
      </c>
      <c r="E6" s="6" t="s">
        <v>18</v>
      </c>
      <c r="F6" s="6" t="s">
        <v>23</v>
      </c>
      <c r="G6" s="7">
        <v>189.5</v>
      </c>
      <c r="H6" s="9">
        <f t="shared" si="0"/>
        <v>63.1666666666667</v>
      </c>
      <c r="I6" s="9">
        <f t="shared" si="1"/>
        <v>18.95</v>
      </c>
      <c r="J6" s="9"/>
      <c r="K6" s="9"/>
      <c r="L6" s="9"/>
      <c r="M6" s="7"/>
      <c r="N6" s="15"/>
      <c r="O6" s="17" t="s">
        <v>28</v>
      </c>
      <c r="P6" s="16"/>
    </row>
    <row r="7" s="1" customFormat="1" ht="30" customHeight="1" spans="1:16">
      <c r="A7" s="5">
        <v>5</v>
      </c>
      <c r="B7" s="6" t="s">
        <v>29</v>
      </c>
      <c r="C7" s="7">
        <v>1</v>
      </c>
      <c r="D7" s="8" t="s">
        <v>30</v>
      </c>
      <c r="E7" s="6" t="s">
        <v>18</v>
      </c>
      <c r="F7" s="6" t="s">
        <v>23</v>
      </c>
      <c r="G7" s="7">
        <v>191</v>
      </c>
      <c r="H7" s="9">
        <f t="shared" si="0"/>
        <v>63.6666666666667</v>
      </c>
      <c r="I7" s="9">
        <f t="shared" si="1"/>
        <v>19.1</v>
      </c>
      <c r="J7" s="9"/>
      <c r="K7" s="9"/>
      <c r="L7" s="9"/>
      <c r="M7" s="7"/>
      <c r="N7" s="15"/>
      <c r="O7" s="15" t="s">
        <v>31</v>
      </c>
      <c r="P7" s="16"/>
    </row>
    <row r="8" s="1" customFormat="1" ht="30" customHeight="1" spans="1:16">
      <c r="A8" s="5">
        <v>6</v>
      </c>
      <c r="B8" s="6" t="s">
        <v>32</v>
      </c>
      <c r="C8" s="7">
        <v>1</v>
      </c>
      <c r="D8" s="8" t="s">
        <v>33</v>
      </c>
      <c r="E8" s="6" t="s">
        <v>18</v>
      </c>
      <c r="F8" s="6" t="s">
        <v>23</v>
      </c>
      <c r="G8" s="7">
        <v>148</v>
      </c>
      <c r="H8" s="9">
        <f t="shared" si="0"/>
        <v>49.3333333333333</v>
      </c>
      <c r="I8" s="9">
        <f t="shared" si="1"/>
        <v>14.8</v>
      </c>
      <c r="J8" s="9"/>
      <c r="K8" s="9"/>
      <c r="L8" s="9"/>
      <c r="M8" s="7"/>
      <c r="N8" s="15"/>
      <c r="O8" s="15" t="s">
        <v>31</v>
      </c>
      <c r="P8" s="16"/>
    </row>
    <row r="9" s="1" customFormat="1" ht="30" customHeight="1" spans="1:16">
      <c r="A9" s="5">
        <v>7</v>
      </c>
      <c r="B9" s="10" t="s">
        <v>34</v>
      </c>
      <c r="C9" s="7">
        <v>1</v>
      </c>
      <c r="D9" s="8" t="s">
        <v>35</v>
      </c>
      <c r="E9" s="6" t="s">
        <v>36</v>
      </c>
      <c r="F9" s="6" t="s">
        <v>37</v>
      </c>
      <c r="G9" s="7">
        <v>232</v>
      </c>
      <c r="H9" s="9">
        <f t="shared" si="0"/>
        <v>77.3333333333333</v>
      </c>
      <c r="I9" s="9">
        <f t="shared" si="1"/>
        <v>23.2</v>
      </c>
      <c r="J9" s="9">
        <v>88</v>
      </c>
      <c r="K9" s="9">
        <f t="shared" ref="K9:K16" si="2">J9*0.4</f>
        <v>35.2</v>
      </c>
      <c r="L9" s="9">
        <f t="shared" ref="L9:L16" si="3">I9+K9</f>
        <v>58.4</v>
      </c>
      <c r="M9" s="7">
        <v>1</v>
      </c>
      <c r="N9" s="15" t="s">
        <v>20</v>
      </c>
      <c r="O9" s="15"/>
      <c r="P9" s="16"/>
    </row>
    <row r="10" s="1" customFormat="1" ht="30" customHeight="1" spans="1:16">
      <c r="A10" s="5">
        <v>8</v>
      </c>
      <c r="B10" s="10" t="s">
        <v>38</v>
      </c>
      <c r="C10" s="7">
        <v>1</v>
      </c>
      <c r="D10" s="8" t="s">
        <v>39</v>
      </c>
      <c r="E10" s="6" t="s">
        <v>36</v>
      </c>
      <c r="F10" s="6" t="s">
        <v>37</v>
      </c>
      <c r="G10" s="7">
        <v>209</v>
      </c>
      <c r="H10" s="9">
        <f t="shared" si="0"/>
        <v>69.6666666666667</v>
      </c>
      <c r="I10" s="9">
        <f t="shared" si="1"/>
        <v>20.9</v>
      </c>
      <c r="J10" s="9">
        <v>83</v>
      </c>
      <c r="K10" s="9">
        <f t="shared" si="2"/>
        <v>33.2</v>
      </c>
      <c r="L10" s="9">
        <f t="shared" si="3"/>
        <v>54.1</v>
      </c>
      <c r="M10" s="7">
        <v>2</v>
      </c>
      <c r="N10" s="15" t="s">
        <v>20</v>
      </c>
      <c r="O10" s="15"/>
      <c r="P10" s="16"/>
    </row>
    <row r="11" s="1" customFormat="1" ht="30" customHeight="1" spans="1:16">
      <c r="A11" s="5">
        <v>9</v>
      </c>
      <c r="B11" s="10" t="s">
        <v>40</v>
      </c>
      <c r="C11" s="7">
        <v>1</v>
      </c>
      <c r="D11" s="8" t="s">
        <v>41</v>
      </c>
      <c r="E11" s="6" t="s">
        <v>36</v>
      </c>
      <c r="F11" s="6" t="s">
        <v>37</v>
      </c>
      <c r="G11" s="7">
        <v>209</v>
      </c>
      <c r="H11" s="9">
        <f t="shared" si="0"/>
        <v>69.6666666666667</v>
      </c>
      <c r="I11" s="9">
        <f t="shared" si="1"/>
        <v>20.9</v>
      </c>
      <c r="J11" s="9">
        <v>77.6</v>
      </c>
      <c r="K11" s="9">
        <f t="shared" si="2"/>
        <v>31.04</v>
      </c>
      <c r="L11" s="9">
        <f t="shared" si="3"/>
        <v>51.94</v>
      </c>
      <c r="M11" s="7">
        <v>3</v>
      </c>
      <c r="N11" s="15" t="s">
        <v>20</v>
      </c>
      <c r="O11" s="15"/>
      <c r="P11" s="16"/>
    </row>
    <row r="12" s="1" customFormat="1" ht="30" customHeight="1" spans="1:16">
      <c r="A12" s="5">
        <v>10</v>
      </c>
      <c r="B12" s="10" t="s">
        <v>42</v>
      </c>
      <c r="C12" s="7">
        <v>1</v>
      </c>
      <c r="D12" s="8" t="s">
        <v>43</v>
      </c>
      <c r="E12" s="6" t="s">
        <v>36</v>
      </c>
      <c r="F12" s="6" t="s">
        <v>37</v>
      </c>
      <c r="G12" s="7">
        <v>199.5</v>
      </c>
      <c r="H12" s="9">
        <f t="shared" si="0"/>
        <v>66.5</v>
      </c>
      <c r="I12" s="9">
        <f t="shared" si="1"/>
        <v>19.95</v>
      </c>
      <c r="J12" s="9">
        <v>79.6</v>
      </c>
      <c r="K12" s="9">
        <f t="shared" si="2"/>
        <v>31.84</v>
      </c>
      <c r="L12" s="9">
        <f t="shared" si="3"/>
        <v>51.79</v>
      </c>
      <c r="M12" s="7">
        <v>4</v>
      </c>
      <c r="N12" s="15"/>
      <c r="O12" s="15"/>
      <c r="P12" s="16"/>
    </row>
    <row r="13" s="1" customFormat="1" ht="30" customHeight="1" spans="1:15">
      <c r="A13" s="5">
        <v>11</v>
      </c>
      <c r="B13" s="10" t="s">
        <v>44</v>
      </c>
      <c r="C13" s="7">
        <v>1</v>
      </c>
      <c r="D13" s="8" t="s">
        <v>45</v>
      </c>
      <c r="E13" s="6" t="s">
        <v>36</v>
      </c>
      <c r="F13" s="6" t="s">
        <v>37</v>
      </c>
      <c r="G13" s="7">
        <v>199</v>
      </c>
      <c r="H13" s="9">
        <f t="shared" si="0"/>
        <v>66.3333333333333</v>
      </c>
      <c r="I13" s="9">
        <f t="shared" si="1"/>
        <v>19.9</v>
      </c>
      <c r="J13" s="9">
        <v>76.4</v>
      </c>
      <c r="K13" s="9">
        <f t="shared" si="2"/>
        <v>30.56</v>
      </c>
      <c r="L13" s="9">
        <f t="shared" si="3"/>
        <v>50.46</v>
      </c>
      <c r="M13" s="7">
        <v>5</v>
      </c>
      <c r="N13" s="18"/>
      <c r="O13" s="18"/>
    </row>
    <row r="14" s="1" customFormat="1" ht="30" customHeight="1" spans="1:16">
      <c r="A14" s="5">
        <v>12</v>
      </c>
      <c r="B14" s="10" t="s">
        <v>46</v>
      </c>
      <c r="C14" s="7">
        <v>1</v>
      </c>
      <c r="D14" s="8" t="s">
        <v>47</v>
      </c>
      <c r="E14" s="6" t="s">
        <v>36</v>
      </c>
      <c r="F14" s="6" t="s">
        <v>37</v>
      </c>
      <c r="G14" s="7">
        <v>202</v>
      </c>
      <c r="H14" s="9">
        <f t="shared" si="0"/>
        <v>67.3333333333333</v>
      </c>
      <c r="I14" s="9">
        <f t="shared" si="1"/>
        <v>20.2</v>
      </c>
      <c r="J14" s="9">
        <v>75.2</v>
      </c>
      <c r="K14" s="9">
        <f t="shared" si="2"/>
        <v>30.08</v>
      </c>
      <c r="L14" s="9">
        <f t="shared" si="3"/>
        <v>50.28</v>
      </c>
      <c r="M14" s="7">
        <v>6</v>
      </c>
      <c r="N14" s="15"/>
      <c r="O14" s="15"/>
      <c r="P14" s="16"/>
    </row>
    <row r="15" s="1" customFormat="1" ht="30" customHeight="1" spans="1:16">
      <c r="A15" s="5">
        <v>13</v>
      </c>
      <c r="B15" s="10" t="s">
        <v>48</v>
      </c>
      <c r="C15" s="7">
        <v>1</v>
      </c>
      <c r="D15" s="8" t="s">
        <v>49</v>
      </c>
      <c r="E15" s="6" t="s">
        <v>36</v>
      </c>
      <c r="F15" s="6" t="s">
        <v>37</v>
      </c>
      <c r="G15" s="7">
        <v>206.5</v>
      </c>
      <c r="H15" s="9">
        <f t="shared" si="0"/>
        <v>68.8333333333333</v>
      </c>
      <c r="I15" s="9">
        <f t="shared" si="1"/>
        <v>20.65</v>
      </c>
      <c r="J15" s="9">
        <v>72.8</v>
      </c>
      <c r="K15" s="9">
        <f t="shared" si="2"/>
        <v>29.12</v>
      </c>
      <c r="L15" s="9">
        <f t="shared" si="3"/>
        <v>49.77</v>
      </c>
      <c r="M15" s="7">
        <v>7</v>
      </c>
      <c r="N15" s="15"/>
      <c r="O15" s="15"/>
      <c r="P15" s="16"/>
    </row>
    <row r="16" s="1" customFormat="1" ht="30" customHeight="1" spans="1:16">
      <c r="A16" s="5">
        <v>14</v>
      </c>
      <c r="B16" s="10" t="s">
        <v>50</v>
      </c>
      <c r="C16" s="7">
        <v>1</v>
      </c>
      <c r="D16" s="8" t="s">
        <v>51</v>
      </c>
      <c r="E16" s="6" t="s">
        <v>36</v>
      </c>
      <c r="F16" s="6" t="s">
        <v>37</v>
      </c>
      <c r="G16" s="7">
        <v>196.5</v>
      </c>
      <c r="H16" s="9">
        <f t="shared" si="0"/>
        <v>65.5</v>
      </c>
      <c r="I16" s="9">
        <f t="shared" si="1"/>
        <v>19.65</v>
      </c>
      <c r="J16" s="9">
        <v>66</v>
      </c>
      <c r="K16" s="9">
        <f t="shared" si="2"/>
        <v>26.4</v>
      </c>
      <c r="L16" s="9">
        <f t="shared" si="3"/>
        <v>46.05</v>
      </c>
      <c r="M16" s="7">
        <v>8</v>
      </c>
      <c r="N16" s="15"/>
      <c r="O16" s="15"/>
      <c r="P16" s="16"/>
    </row>
    <row r="17" s="1" customFormat="1" ht="30" customHeight="1" spans="1:16">
      <c r="A17" s="5">
        <v>15</v>
      </c>
      <c r="B17" s="10" t="s">
        <v>52</v>
      </c>
      <c r="C17" s="7">
        <v>1</v>
      </c>
      <c r="D17" s="8" t="s">
        <v>53</v>
      </c>
      <c r="E17" s="6" t="s">
        <v>36</v>
      </c>
      <c r="F17" s="6" t="s">
        <v>37</v>
      </c>
      <c r="G17" s="7">
        <v>197.5</v>
      </c>
      <c r="H17" s="9">
        <f t="shared" si="0"/>
        <v>65.8333333333333</v>
      </c>
      <c r="I17" s="9">
        <f t="shared" si="1"/>
        <v>19.75</v>
      </c>
      <c r="J17" s="9"/>
      <c r="K17" s="9"/>
      <c r="L17" s="9"/>
      <c r="M17" s="7"/>
      <c r="N17" s="15"/>
      <c r="O17" s="15" t="s">
        <v>31</v>
      </c>
      <c r="P17" s="16"/>
    </row>
    <row r="18" s="1" customFormat="1" ht="30" customHeight="1" spans="1:16">
      <c r="A18" s="5">
        <v>16</v>
      </c>
      <c r="B18" s="10" t="s">
        <v>54</v>
      </c>
      <c r="C18" s="7">
        <v>1</v>
      </c>
      <c r="D18" s="8" t="s">
        <v>55</v>
      </c>
      <c r="E18" s="6" t="s">
        <v>36</v>
      </c>
      <c r="F18" s="6" t="s">
        <v>37</v>
      </c>
      <c r="G18" s="7">
        <v>196</v>
      </c>
      <c r="H18" s="9">
        <f t="shared" si="0"/>
        <v>65.3333333333333</v>
      </c>
      <c r="I18" s="9">
        <f t="shared" si="1"/>
        <v>19.6</v>
      </c>
      <c r="J18" s="9"/>
      <c r="K18" s="9"/>
      <c r="L18" s="9"/>
      <c r="M18" s="7"/>
      <c r="N18" s="15"/>
      <c r="O18" s="15" t="s">
        <v>31</v>
      </c>
      <c r="P18" s="16"/>
    </row>
    <row r="19" s="1" customFormat="1" ht="30" customHeight="1" spans="1:16">
      <c r="A19" s="5">
        <v>17</v>
      </c>
      <c r="B19" s="10" t="s">
        <v>56</v>
      </c>
      <c r="C19" s="7">
        <v>1</v>
      </c>
      <c r="D19" s="8" t="s">
        <v>57</v>
      </c>
      <c r="E19" s="6" t="s">
        <v>36</v>
      </c>
      <c r="F19" s="6" t="s">
        <v>58</v>
      </c>
      <c r="G19" s="7">
        <v>186</v>
      </c>
      <c r="H19" s="9">
        <f t="shared" si="0"/>
        <v>62</v>
      </c>
      <c r="I19" s="9">
        <f t="shared" si="1"/>
        <v>18.6</v>
      </c>
      <c r="J19" s="9">
        <v>75.5</v>
      </c>
      <c r="K19" s="9">
        <f t="shared" ref="K19:K28" si="4">J19*0.4</f>
        <v>30.2</v>
      </c>
      <c r="L19" s="9">
        <f t="shared" ref="L19:L28" si="5">I19+K19</f>
        <v>48.8</v>
      </c>
      <c r="M19" s="7">
        <v>1</v>
      </c>
      <c r="N19" s="15" t="s">
        <v>20</v>
      </c>
      <c r="O19" s="15"/>
      <c r="P19" s="16"/>
    </row>
    <row r="20" s="1" customFormat="1" ht="30" customHeight="1" spans="1:16">
      <c r="A20" s="5">
        <v>18</v>
      </c>
      <c r="B20" s="10" t="s">
        <v>59</v>
      </c>
      <c r="C20" s="7">
        <v>1</v>
      </c>
      <c r="D20" s="8" t="s">
        <v>60</v>
      </c>
      <c r="E20" s="6" t="s">
        <v>36</v>
      </c>
      <c r="F20" s="6" t="s">
        <v>58</v>
      </c>
      <c r="G20" s="7">
        <v>189.5</v>
      </c>
      <c r="H20" s="9">
        <f t="shared" si="0"/>
        <v>63.1666666666667</v>
      </c>
      <c r="I20" s="9">
        <f t="shared" si="1"/>
        <v>18.95</v>
      </c>
      <c r="J20" s="9">
        <v>74.5</v>
      </c>
      <c r="K20" s="9">
        <f t="shared" si="4"/>
        <v>29.8</v>
      </c>
      <c r="L20" s="9">
        <f t="shared" si="5"/>
        <v>48.75</v>
      </c>
      <c r="M20" s="7">
        <v>2</v>
      </c>
      <c r="N20" s="15" t="s">
        <v>20</v>
      </c>
      <c r="O20" s="15"/>
      <c r="P20" s="16"/>
    </row>
    <row r="21" s="1" customFormat="1" ht="30" customHeight="1" spans="1:16">
      <c r="A21" s="5">
        <v>19</v>
      </c>
      <c r="B21" s="10" t="s">
        <v>61</v>
      </c>
      <c r="C21" s="7">
        <v>1</v>
      </c>
      <c r="D21" s="8" t="s">
        <v>62</v>
      </c>
      <c r="E21" s="6" t="s">
        <v>36</v>
      </c>
      <c r="F21" s="6" t="s">
        <v>58</v>
      </c>
      <c r="G21" s="7">
        <v>174.5</v>
      </c>
      <c r="H21" s="9">
        <f t="shared" si="0"/>
        <v>58.1666666666667</v>
      </c>
      <c r="I21" s="9">
        <f t="shared" si="1"/>
        <v>17.45</v>
      </c>
      <c r="J21" s="9">
        <v>77</v>
      </c>
      <c r="K21" s="9">
        <f t="shared" si="4"/>
        <v>30.8</v>
      </c>
      <c r="L21" s="9">
        <f t="shared" si="5"/>
        <v>48.25</v>
      </c>
      <c r="M21" s="7">
        <v>3</v>
      </c>
      <c r="N21" s="15" t="s">
        <v>20</v>
      </c>
      <c r="O21" s="15"/>
      <c r="P21" s="16"/>
    </row>
    <row r="22" s="1" customFormat="1" ht="30" customHeight="1" spans="1:16">
      <c r="A22" s="5">
        <v>20</v>
      </c>
      <c r="B22" s="10" t="s">
        <v>63</v>
      </c>
      <c r="C22" s="7">
        <v>1</v>
      </c>
      <c r="D22" s="8" t="s">
        <v>64</v>
      </c>
      <c r="E22" s="6" t="s">
        <v>36</v>
      </c>
      <c r="F22" s="6" t="s">
        <v>58</v>
      </c>
      <c r="G22" s="7">
        <v>187.5</v>
      </c>
      <c r="H22" s="9">
        <f t="shared" si="0"/>
        <v>62.5</v>
      </c>
      <c r="I22" s="9">
        <f t="shared" si="1"/>
        <v>18.75</v>
      </c>
      <c r="J22" s="9">
        <v>71.5</v>
      </c>
      <c r="K22" s="9">
        <f t="shared" si="4"/>
        <v>28.6</v>
      </c>
      <c r="L22" s="9">
        <f t="shared" si="5"/>
        <v>47.35</v>
      </c>
      <c r="M22" s="7">
        <v>4</v>
      </c>
      <c r="N22" s="15"/>
      <c r="O22" s="15"/>
      <c r="P22" s="16"/>
    </row>
    <row r="23" s="1" customFormat="1" ht="30" customHeight="1" spans="1:16">
      <c r="A23" s="5">
        <v>21</v>
      </c>
      <c r="B23" s="10" t="s">
        <v>65</v>
      </c>
      <c r="C23" s="7">
        <v>1</v>
      </c>
      <c r="D23" s="8" t="s">
        <v>66</v>
      </c>
      <c r="E23" s="6" t="s">
        <v>36</v>
      </c>
      <c r="F23" s="6" t="s">
        <v>58</v>
      </c>
      <c r="G23" s="7">
        <v>188</v>
      </c>
      <c r="H23" s="9">
        <f t="shared" si="0"/>
        <v>62.6666666666667</v>
      </c>
      <c r="I23" s="9">
        <f t="shared" si="1"/>
        <v>18.8</v>
      </c>
      <c r="J23" s="9">
        <v>70.5</v>
      </c>
      <c r="K23" s="9">
        <f t="shared" si="4"/>
        <v>28.2</v>
      </c>
      <c r="L23" s="9">
        <f t="shared" si="5"/>
        <v>47</v>
      </c>
      <c r="M23" s="7">
        <v>5</v>
      </c>
      <c r="N23" s="15"/>
      <c r="O23" s="15"/>
      <c r="P23" s="16"/>
    </row>
    <row r="24" s="1" customFormat="1" ht="30" customHeight="1" spans="1:16">
      <c r="A24" s="5">
        <v>22</v>
      </c>
      <c r="B24" s="10" t="s">
        <v>67</v>
      </c>
      <c r="C24" s="7">
        <v>1</v>
      </c>
      <c r="D24" s="8" t="s">
        <v>68</v>
      </c>
      <c r="E24" s="6" t="s">
        <v>36</v>
      </c>
      <c r="F24" s="6" t="s">
        <v>58</v>
      </c>
      <c r="G24" s="7">
        <v>194.5</v>
      </c>
      <c r="H24" s="9">
        <f t="shared" si="0"/>
        <v>64.8333333333333</v>
      </c>
      <c r="I24" s="9">
        <f t="shared" si="1"/>
        <v>19.45</v>
      </c>
      <c r="J24" s="9">
        <v>64.5</v>
      </c>
      <c r="K24" s="9">
        <f t="shared" si="4"/>
        <v>25.8</v>
      </c>
      <c r="L24" s="9">
        <f t="shared" si="5"/>
        <v>45.25</v>
      </c>
      <c r="M24" s="7">
        <v>6</v>
      </c>
      <c r="N24" s="15"/>
      <c r="O24" s="15"/>
      <c r="P24" s="16"/>
    </row>
    <row r="25" s="1" customFormat="1" ht="30" customHeight="1" spans="1:16">
      <c r="A25" s="5">
        <v>23</v>
      </c>
      <c r="B25" s="10" t="s">
        <v>69</v>
      </c>
      <c r="C25" s="7">
        <v>1</v>
      </c>
      <c r="D25" s="8" t="s">
        <v>70</v>
      </c>
      <c r="E25" s="6" t="s">
        <v>36</v>
      </c>
      <c r="F25" s="6" t="s">
        <v>58</v>
      </c>
      <c r="G25" s="7">
        <v>174.5</v>
      </c>
      <c r="H25" s="9">
        <f t="shared" si="0"/>
        <v>58.1666666666667</v>
      </c>
      <c r="I25" s="9">
        <f t="shared" si="1"/>
        <v>17.45</v>
      </c>
      <c r="J25" s="9">
        <v>64</v>
      </c>
      <c r="K25" s="9">
        <f t="shared" si="4"/>
        <v>25.6</v>
      </c>
      <c r="L25" s="9">
        <f t="shared" si="5"/>
        <v>43.05</v>
      </c>
      <c r="M25" s="7">
        <v>7</v>
      </c>
      <c r="N25" s="15"/>
      <c r="O25" s="15"/>
      <c r="P25" s="16"/>
    </row>
    <row r="26" s="1" customFormat="1" ht="30" customHeight="1" spans="1:16">
      <c r="A26" s="5">
        <v>24</v>
      </c>
      <c r="B26" s="10" t="s">
        <v>71</v>
      </c>
      <c r="C26" s="7">
        <v>1</v>
      </c>
      <c r="D26" s="8" t="s">
        <v>72</v>
      </c>
      <c r="E26" s="6" t="s">
        <v>36</v>
      </c>
      <c r="F26" s="6" t="s">
        <v>58</v>
      </c>
      <c r="G26" s="7">
        <v>185</v>
      </c>
      <c r="H26" s="9">
        <f t="shared" si="0"/>
        <v>61.6666666666667</v>
      </c>
      <c r="I26" s="9">
        <f t="shared" si="1"/>
        <v>18.5</v>
      </c>
      <c r="J26" s="9">
        <v>60.5</v>
      </c>
      <c r="K26" s="9">
        <f t="shared" si="4"/>
        <v>24.2</v>
      </c>
      <c r="L26" s="9">
        <f t="shared" si="5"/>
        <v>42.7</v>
      </c>
      <c r="M26" s="7">
        <v>8</v>
      </c>
      <c r="N26" s="15"/>
      <c r="O26" s="15"/>
      <c r="P26" s="16"/>
    </row>
    <row r="27" s="1" customFormat="1" ht="30" customHeight="1" spans="1:16">
      <c r="A27" s="5">
        <v>25</v>
      </c>
      <c r="B27" s="10" t="s">
        <v>73</v>
      </c>
      <c r="C27" s="7">
        <v>1</v>
      </c>
      <c r="D27" s="8" t="s">
        <v>74</v>
      </c>
      <c r="E27" s="6" t="s">
        <v>36</v>
      </c>
      <c r="F27" s="6" t="s">
        <v>58</v>
      </c>
      <c r="G27" s="7">
        <v>178</v>
      </c>
      <c r="H27" s="9">
        <f t="shared" si="0"/>
        <v>59.3333333333333</v>
      </c>
      <c r="I27" s="9">
        <f t="shared" si="1"/>
        <v>17.8</v>
      </c>
      <c r="J27" s="9">
        <v>60</v>
      </c>
      <c r="K27" s="9">
        <f t="shared" si="4"/>
        <v>24</v>
      </c>
      <c r="L27" s="9">
        <f t="shared" si="5"/>
        <v>41.8</v>
      </c>
      <c r="M27" s="7">
        <v>9</v>
      </c>
      <c r="N27" s="15"/>
      <c r="O27" s="15"/>
      <c r="P27" s="16"/>
    </row>
    <row r="28" s="1" customFormat="1" ht="30" customHeight="1" spans="1:16">
      <c r="A28" s="5">
        <v>26</v>
      </c>
      <c r="B28" s="10" t="s">
        <v>75</v>
      </c>
      <c r="C28" s="7">
        <v>1</v>
      </c>
      <c r="D28" s="8" t="s">
        <v>76</v>
      </c>
      <c r="E28" s="6" t="s">
        <v>36</v>
      </c>
      <c r="F28" s="6" t="s">
        <v>58</v>
      </c>
      <c r="G28" s="7">
        <v>174</v>
      </c>
      <c r="H28" s="9">
        <f t="shared" si="0"/>
        <v>58</v>
      </c>
      <c r="I28" s="9">
        <f t="shared" si="1"/>
        <v>17.4</v>
      </c>
      <c r="J28" s="9">
        <v>61</v>
      </c>
      <c r="K28" s="9">
        <f t="shared" si="4"/>
        <v>24.4</v>
      </c>
      <c r="L28" s="9">
        <f t="shared" si="5"/>
        <v>41.8</v>
      </c>
      <c r="M28" s="7">
        <v>9</v>
      </c>
      <c r="N28" s="15"/>
      <c r="O28" s="15"/>
      <c r="P28" s="16"/>
    </row>
    <row r="29" s="1" customFormat="1" ht="30" customHeight="1" spans="1:15">
      <c r="A29" s="5">
        <v>27</v>
      </c>
      <c r="B29" s="11" t="s">
        <v>77</v>
      </c>
      <c r="C29" s="12">
        <v>1</v>
      </c>
      <c r="D29" s="11" t="s">
        <v>78</v>
      </c>
      <c r="E29" s="13" t="s">
        <v>79</v>
      </c>
      <c r="F29" s="13" t="s">
        <v>80</v>
      </c>
      <c r="G29" s="7">
        <v>222</v>
      </c>
      <c r="H29" s="9">
        <f t="shared" si="0"/>
        <v>74</v>
      </c>
      <c r="I29" s="9"/>
      <c r="J29" s="9"/>
      <c r="K29" s="9"/>
      <c r="L29" s="9"/>
      <c r="M29" s="7">
        <v>1</v>
      </c>
      <c r="N29" s="15" t="s">
        <v>20</v>
      </c>
      <c r="O29" s="12"/>
    </row>
    <row r="30" s="1" customFormat="1" ht="30" customHeight="1" spans="1:15">
      <c r="A30" s="5">
        <v>28</v>
      </c>
      <c r="B30" s="11" t="s">
        <v>81</v>
      </c>
      <c r="C30" s="12"/>
      <c r="D30" s="11" t="s">
        <v>82</v>
      </c>
      <c r="E30" s="13" t="s">
        <v>79</v>
      </c>
      <c r="F30" s="13" t="s">
        <v>80</v>
      </c>
      <c r="G30" s="7">
        <v>209.5</v>
      </c>
      <c r="H30" s="9">
        <f t="shared" si="0"/>
        <v>69.8333333333333</v>
      </c>
      <c r="I30" s="9"/>
      <c r="J30" s="9"/>
      <c r="K30" s="9"/>
      <c r="L30" s="9"/>
      <c r="M30" s="7">
        <v>2</v>
      </c>
      <c r="N30" s="15" t="s">
        <v>20</v>
      </c>
      <c r="O30" s="12"/>
    </row>
    <row r="31" s="1" customFormat="1" ht="30" customHeight="1" spans="1:15">
      <c r="A31" s="5">
        <v>29</v>
      </c>
      <c r="B31" s="11" t="s">
        <v>83</v>
      </c>
      <c r="C31" s="12"/>
      <c r="D31" s="11" t="s">
        <v>84</v>
      </c>
      <c r="E31" s="13" t="s">
        <v>79</v>
      </c>
      <c r="F31" s="13" t="s">
        <v>80</v>
      </c>
      <c r="G31" s="7">
        <v>202</v>
      </c>
      <c r="H31" s="9">
        <f t="shared" si="0"/>
        <v>67.3333333333333</v>
      </c>
      <c r="I31" s="9"/>
      <c r="J31" s="9"/>
      <c r="K31" s="9"/>
      <c r="L31" s="9"/>
      <c r="M31" s="7">
        <v>3</v>
      </c>
      <c r="N31" s="15" t="s">
        <v>20</v>
      </c>
      <c r="O31" s="12"/>
    </row>
    <row r="32" s="1" customFormat="1" ht="30" customHeight="1" spans="1:15">
      <c r="A32" s="5">
        <v>30</v>
      </c>
      <c r="B32" s="13" t="s">
        <v>85</v>
      </c>
      <c r="C32" s="12"/>
      <c r="D32" s="14" t="s">
        <v>86</v>
      </c>
      <c r="E32" s="13" t="s">
        <v>87</v>
      </c>
      <c r="F32" s="13" t="s">
        <v>88</v>
      </c>
      <c r="G32" s="7">
        <v>222.5</v>
      </c>
      <c r="H32" s="9">
        <f t="shared" si="0"/>
        <v>74.1666666666667</v>
      </c>
      <c r="I32" s="9"/>
      <c r="J32" s="9"/>
      <c r="K32" s="9"/>
      <c r="L32" s="9"/>
      <c r="M32" s="7">
        <v>1</v>
      </c>
      <c r="N32" s="15" t="s">
        <v>20</v>
      </c>
      <c r="O32" s="12"/>
    </row>
    <row r="33" s="1" customFormat="1" ht="30" customHeight="1" spans="1:15">
      <c r="A33" s="5">
        <v>31</v>
      </c>
      <c r="B33" s="13" t="s">
        <v>89</v>
      </c>
      <c r="C33" s="12"/>
      <c r="D33" s="14" t="s">
        <v>90</v>
      </c>
      <c r="E33" s="13" t="s">
        <v>87</v>
      </c>
      <c r="F33" s="13" t="s">
        <v>88</v>
      </c>
      <c r="G33" s="7">
        <v>217</v>
      </c>
      <c r="H33" s="9">
        <f t="shared" si="0"/>
        <v>72.3333333333333</v>
      </c>
      <c r="I33" s="9"/>
      <c r="J33" s="9"/>
      <c r="K33" s="9"/>
      <c r="L33" s="9"/>
      <c r="M33" s="7">
        <v>2</v>
      </c>
      <c r="N33" s="15" t="s">
        <v>20</v>
      </c>
      <c r="O33" s="12"/>
    </row>
    <row r="34" s="1" customFormat="1" ht="30" customHeight="1" spans="1:15">
      <c r="A34" s="5">
        <v>32</v>
      </c>
      <c r="B34" s="13" t="s">
        <v>91</v>
      </c>
      <c r="C34" s="12"/>
      <c r="D34" s="14" t="s">
        <v>92</v>
      </c>
      <c r="E34" s="13" t="s">
        <v>87</v>
      </c>
      <c r="F34" s="13" t="s">
        <v>88</v>
      </c>
      <c r="G34" s="7">
        <v>207.5</v>
      </c>
      <c r="H34" s="9">
        <f t="shared" si="0"/>
        <v>69.1666666666667</v>
      </c>
      <c r="I34" s="9"/>
      <c r="J34" s="9"/>
      <c r="K34" s="9"/>
      <c r="L34" s="9"/>
      <c r="M34" s="7">
        <v>4</v>
      </c>
      <c r="N34" s="15" t="s">
        <v>20</v>
      </c>
      <c r="O34" s="12"/>
    </row>
    <row r="35" s="1" customFormat="1" ht="30" customHeight="1" spans="1:15">
      <c r="A35" s="5">
        <v>33</v>
      </c>
      <c r="B35" s="13" t="s">
        <v>93</v>
      </c>
      <c r="C35" s="12"/>
      <c r="D35" s="14" t="s">
        <v>94</v>
      </c>
      <c r="E35" s="13" t="s">
        <v>95</v>
      </c>
      <c r="F35" s="13" t="s">
        <v>96</v>
      </c>
      <c r="G35" s="7">
        <v>205.5</v>
      </c>
      <c r="H35" s="9">
        <f t="shared" si="0"/>
        <v>68.5</v>
      </c>
      <c r="I35" s="9"/>
      <c r="J35" s="9"/>
      <c r="K35" s="9"/>
      <c r="L35" s="9"/>
      <c r="M35" s="7">
        <v>1</v>
      </c>
      <c r="N35" s="15" t="s">
        <v>20</v>
      </c>
      <c r="O35" s="12"/>
    </row>
    <row r="36" s="1" customFormat="1" ht="30" customHeight="1" spans="1:15">
      <c r="A36" s="5">
        <v>34</v>
      </c>
      <c r="B36" s="13" t="s">
        <v>97</v>
      </c>
      <c r="C36" s="12"/>
      <c r="D36" s="14" t="s">
        <v>98</v>
      </c>
      <c r="E36" s="13" t="s">
        <v>95</v>
      </c>
      <c r="F36" s="13" t="s">
        <v>96</v>
      </c>
      <c r="G36" s="7">
        <v>204.5</v>
      </c>
      <c r="H36" s="9">
        <f t="shared" si="0"/>
        <v>68.1666666666667</v>
      </c>
      <c r="I36" s="9"/>
      <c r="J36" s="9"/>
      <c r="K36" s="9"/>
      <c r="L36" s="9"/>
      <c r="M36" s="7">
        <v>2</v>
      </c>
      <c r="N36" s="15" t="s">
        <v>20</v>
      </c>
      <c r="O36" s="12"/>
    </row>
    <row r="37" s="1" customFormat="1" ht="30" customHeight="1" spans="1:15">
      <c r="A37" s="5">
        <v>35</v>
      </c>
      <c r="B37" s="13" t="s">
        <v>99</v>
      </c>
      <c r="C37" s="12"/>
      <c r="D37" s="14" t="s">
        <v>100</v>
      </c>
      <c r="E37" s="13" t="s">
        <v>95</v>
      </c>
      <c r="F37" s="13" t="s">
        <v>96</v>
      </c>
      <c r="G37" s="7">
        <v>197</v>
      </c>
      <c r="H37" s="9">
        <f t="shared" si="0"/>
        <v>65.6666666666667</v>
      </c>
      <c r="I37" s="9"/>
      <c r="J37" s="9"/>
      <c r="K37" s="9"/>
      <c r="L37" s="9"/>
      <c r="M37" s="7">
        <v>3</v>
      </c>
      <c r="N37" s="15" t="s">
        <v>20</v>
      </c>
      <c r="O37" s="12"/>
    </row>
    <row r="38" s="1" customFormat="1"/>
  </sheetData>
  <sortState ref="A9:R18">
    <sortCondition ref="A9"/>
  </sortState>
  <mergeCells count="1">
    <mergeCell ref="A1:O1"/>
  </mergeCells>
  <pageMargins left="0.700694444444445" right="0.700694444444445" top="0.751388888888889" bottom="0.751388888888889" header="0.298611111111111" footer="0.298611111111111"/>
  <pageSetup paperSize="9" scale="6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2021-11-19T08:37:02Z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