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25" windowHeight="10290"/>
  </bookViews>
  <sheets>
    <sheet name="Sheet1" sheetId="1" r:id="rId1"/>
  </sheets>
  <definedNames>
    <definedName name="_xlnm._FilterDatabase" localSheetId="0" hidden="1">Sheet1!$A$2:$M$171</definedName>
    <definedName name="_xlnm.Print_Area" localSheetId="0">Sheet1!$A$1:$M$171</definedName>
    <definedName name="_xlnm.Print_Titles" localSheetId="0">Sheet1!$1:$2</definedName>
  </definedNames>
  <calcPr calcId="144525"/>
</workbook>
</file>

<file path=xl/comments1.xml><?xml version="1.0" encoding="utf-8"?>
<comments xmlns="http://schemas.openxmlformats.org/spreadsheetml/2006/main">
  <authors>
    <author>HP</author>
  </authors>
  <commentList>
    <comment ref="L3" authorId="0">
      <text>
        <r>
          <rPr>
            <b/>
            <sz val="9"/>
            <color indexed="10"/>
            <rFont val="宋体"/>
            <charset val="134"/>
          </rPr>
          <t>HP:</t>
        </r>
        <r>
          <rPr>
            <sz val="9"/>
            <color indexed="10"/>
            <rFont val="宋体"/>
            <charset val="134"/>
          </rPr>
          <t xml:space="preserve">
</t>
        </r>
        <r>
          <rPr>
            <b/>
            <sz val="14"/>
            <color indexed="10"/>
            <rFont val="宋体"/>
            <charset val="134"/>
          </rPr>
          <t>=SUMPRODUCT(($E$3:$E$3404=E3)*($K$3:$K$3404&gt;=K3))</t>
        </r>
      </text>
    </comment>
  </commentList>
</comments>
</file>

<file path=xl/sharedStrings.xml><?xml version="1.0" encoding="utf-8"?>
<sst xmlns="http://schemas.openxmlformats.org/spreadsheetml/2006/main" count="692" uniqueCount="360">
  <si>
    <t>夏县2021年教育系统公开招聘事业单位工作人员考生面试成绩及综合成绩</t>
  </si>
  <si>
    <t>准考证号</t>
  </si>
  <si>
    <t>姓名</t>
  </si>
  <si>
    <t>性别</t>
  </si>
  <si>
    <t>岗位号</t>
  </si>
  <si>
    <t>报考单位</t>
  </si>
  <si>
    <t>面试序号</t>
  </si>
  <si>
    <t>笔试成绩</t>
  </si>
  <si>
    <t>计入总成绩（占60%）</t>
  </si>
  <si>
    <t>面试成绩</t>
  </si>
  <si>
    <t>计入总成绩（占40%）</t>
  </si>
  <si>
    <t>综合成绩</t>
  </si>
  <si>
    <t>岗位名次</t>
  </si>
  <si>
    <t>备注</t>
  </si>
  <si>
    <t>赵利娇</t>
  </si>
  <si>
    <t>女</t>
  </si>
  <si>
    <t>夏县城关中心校</t>
  </si>
  <si>
    <t>2-16</t>
  </si>
  <si>
    <t>李彩楠</t>
  </si>
  <si>
    <t>2-21</t>
  </si>
  <si>
    <t>赵芳</t>
  </si>
  <si>
    <t>2-24</t>
  </si>
  <si>
    <t>孙悦</t>
  </si>
  <si>
    <t>2-25</t>
  </si>
  <si>
    <t>赵普暄</t>
  </si>
  <si>
    <t>2-05</t>
  </si>
  <si>
    <t>芦格</t>
  </si>
  <si>
    <t>2-03</t>
  </si>
  <si>
    <t>王悦悦</t>
  </si>
  <si>
    <t>2-01</t>
  </si>
  <si>
    <t>马兴达</t>
  </si>
  <si>
    <t>2-18</t>
  </si>
  <si>
    <t>贾美彤</t>
  </si>
  <si>
    <t>2-23</t>
  </si>
  <si>
    <t>解怡</t>
  </si>
  <si>
    <t>2-13</t>
  </si>
  <si>
    <t>许倩</t>
  </si>
  <si>
    <t>缺考</t>
  </si>
  <si>
    <t>李冰莹</t>
  </si>
  <si>
    <t>赵颖</t>
  </si>
  <si>
    <t>夏县庙前中心校</t>
  </si>
  <si>
    <t>2-28</t>
  </si>
  <si>
    <t>王芳芳</t>
  </si>
  <si>
    <t>2-06</t>
  </si>
  <si>
    <t>张欢</t>
  </si>
  <si>
    <t>2-19</t>
  </si>
  <si>
    <t>吴雅茹</t>
  </si>
  <si>
    <t>2-04</t>
  </si>
  <si>
    <t>焦鑫龙</t>
  </si>
  <si>
    <t>2-29</t>
  </si>
  <si>
    <t>何晴晴</t>
  </si>
  <si>
    <t>2-07</t>
  </si>
  <si>
    <t>宋亚英</t>
  </si>
  <si>
    <t>2-20</t>
  </si>
  <si>
    <t>高雅</t>
  </si>
  <si>
    <t>2-14</t>
  </si>
  <si>
    <t>畅玉蓉</t>
  </si>
  <si>
    <t>2-22</t>
  </si>
  <si>
    <t>王艺洁</t>
  </si>
  <si>
    <t>2-15</t>
  </si>
  <si>
    <t>王洁莹</t>
  </si>
  <si>
    <t>2-12</t>
  </si>
  <si>
    <t>马宝惠</t>
  </si>
  <si>
    <t>2-09</t>
  </si>
  <si>
    <t>解晶茹</t>
  </si>
  <si>
    <t>2-11</t>
  </si>
  <si>
    <t>李雅琳</t>
  </si>
  <si>
    <t>2-26</t>
  </si>
  <si>
    <t>陈怡含</t>
  </si>
  <si>
    <t>2-17</t>
  </si>
  <si>
    <t>李郎平</t>
  </si>
  <si>
    <t>2-02</t>
  </si>
  <si>
    <t>侯晓嫚</t>
  </si>
  <si>
    <t>2-10</t>
  </si>
  <si>
    <t>张聪</t>
  </si>
  <si>
    <t>夏县裴介中心校</t>
  </si>
  <si>
    <t>3-11</t>
  </si>
  <si>
    <t>刘艳霞</t>
  </si>
  <si>
    <t>3-05</t>
  </si>
  <si>
    <t>任倩楠</t>
  </si>
  <si>
    <t>3-29</t>
  </si>
  <si>
    <t>李露露</t>
  </si>
  <si>
    <t>3-23</t>
  </si>
  <si>
    <t>梁晓媛</t>
  </si>
  <si>
    <t>3-31</t>
  </si>
  <si>
    <t>史新娟</t>
  </si>
  <si>
    <t>3-06</t>
  </si>
  <si>
    <t>牛诗妍</t>
  </si>
  <si>
    <t>3-25</t>
  </si>
  <si>
    <t>冯婕</t>
  </si>
  <si>
    <t>3-19</t>
  </si>
  <si>
    <t>王茹</t>
  </si>
  <si>
    <t>3-16</t>
  </si>
  <si>
    <t>巩美言</t>
  </si>
  <si>
    <t>3-21</t>
  </si>
  <si>
    <t>郭东霞</t>
  </si>
  <si>
    <t>3-26</t>
  </si>
  <si>
    <t>任鹏雅</t>
  </si>
  <si>
    <t>3-30</t>
  </si>
  <si>
    <t>张梦瑶</t>
  </si>
  <si>
    <t>3-18</t>
  </si>
  <si>
    <t>张琛琛</t>
  </si>
  <si>
    <t>3-15</t>
  </si>
  <si>
    <t>丁亚惠</t>
  </si>
  <si>
    <t>3-28</t>
  </si>
  <si>
    <t>王洁</t>
  </si>
  <si>
    <t>3-13</t>
  </si>
  <si>
    <t>文欣红</t>
  </si>
  <si>
    <t>3-01</t>
  </si>
  <si>
    <t>王娅婷</t>
  </si>
  <si>
    <t>3-10</t>
  </si>
  <si>
    <t>薛芳菲</t>
  </si>
  <si>
    <t>夏县禹王中心校</t>
  </si>
  <si>
    <t>3-12</t>
  </si>
  <si>
    <t>翟合燕</t>
  </si>
  <si>
    <t>3-20</t>
  </si>
  <si>
    <t>冯桂英</t>
  </si>
  <si>
    <t>3-24</t>
  </si>
  <si>
    <t>王晓洋</t>
  </si>
  <si>
    <t>3-09</t>
  </si>
  <si>
    <t>郝晓丽</t>
  </si>
  <si>
    <t>3-04</t>
  </si>
  <si>
    <t>杨菲</t>
  </si>
  <si>
    <t>3-22</t>
  </si>
  <si>
    <t>刘赵薇</t>
  </si>
  <si>
    <t>3-14</t>
  </si>
  <si>
    <t>苗雅迪</t>
  </si>
  <si>
    <t>3-27</t>
  </si>
  <si>
    <t>李晨瑞</t>
  </si>
  <si>
    <t>3-32</t>
  </si>
  <si>
    <t>王婷</t>
  </si>
  <si>
    <t>3-07</t>
  </si>
  <si>
    <t>耿榆</t>
  </si>
  <si>
    <t>3-17</t>
  </si>
  <si>
    <t>石翠翠</t>
  </si>
  <si>
    <t>3-02</t>
  </si>
  <si>
    <t>3-03</t>
  </si>
  <si>
    <t>李熔</t>
  </si>
  <si>
    <t>3-08</t>
  </si>
  <si>
    <t>班文俐</t>
  </si>
  <si>
    <t>肖娅</t>
  </si>
  <si>
    <t>夏县水头中心校</t>
  </si>
  <si>
    <t>1-26</t>
  </si>
  <si>
    <t>武丽静</t>
  </si>
  <si>
    <t>1-27</t>
  </si>
  <si>
    <t>姚敏</t>
  </si>
  <si>
    <t>1-04</t>
  </si>
  <si>
    <t>牛曼</t>
  </si>
  <si>
    <t>1-06</t>
  </si>
  <si>
    <t>张艺</t>
  </si>
  <si>
    <t>男</t>
  </si>
  <si>
    <t>1-31</t>
  </si>
  <si>
    <t>王盈</t>
  </si>
  <si>
    <t>1-14</t>
  </si>
  <si>
    <t>慕欣瞳</t>
  </si>
  <si>
    <t>1-01</t>
  </si>
  <si>
    <t>王云云</t>
  </si>
  <si>
    <t>1-12</t>
  </si>
  <si>
    <t>赵二鸽</t>
  </si>
  <si>
    <t>1-10</t>
  </si>
  <si>
    <t>赵楠楠</t>
  </si>
  <si>
    <t>1-13</t>
  </si>
  <si>
    <t>罗德雪</t>
  </si>
  <si>
    <t>1-07</t>
  </si>
  <si>
    <t>王璐瑶</t>
  </si>
  <si>
    <t>1-17</t>
  </si>
  <si>
    <t>崔琦珊</t>
  </si>
  <si>
    <t>1-30</t>
  </si>
  <si>
    <t>邓海霞</t>
  </si>
  <si>
    <t>1-02</t>
  </si>
  <si>
    <t>申芙蓉</t>
  </si>
  <si>
    <t>1-22</t>
  </si>
  <si>
    <t>李嘉瑶</t>
  </si>
  <si>
    <t>1-20</t>
  </si>
  <si>
    <t>翟亚美</t>
  </si>
  <si>
    <t>1-28</t>
  </si>
  <si>
    <t>史帅敏</t>
  </si>
  <si>
    <t>1-15</t>
  </si>
  <si>
    <t>张迪</t>
  </si>
  <si>
    <t>1-19</t>
  </si>
  <si>
    <t>贾淑文</t>
  </si>
  <si>
    <t>1-18</t>
  </si>
  <si>
    <t>晋新妮</t>
  </si>
  <si>
    <t>夏县胡张中心校</t>
  </si>
  <si>
    <t>1-23</t>
  </si>
  <si>
    <t>刘娟萍</t>
  </si>
  <si>
    <t>1-16</t>
  </si>
  <si>
    <t>周英英</t>
  </si>
  <si>
    <t>1-24</t>
  </si>
  <si>
    <t>尉晶晶</t>
  </si>
  <si>
    <t>1-08</t>
  </si>
  <si>
    <t>周川</t>
  </si>
  <si>
    <t>1-03</t>
  </si>
  <si>
    <t>马亚婷</t>
  </si>
  <si>
    <t>1-11</t>
  </si>
  <si>
    <t>李加惠</t>
  </si>
  <si>
    <t>1-05</t>
  </si>
  <si>
    <t>冯园</t>
  </si>
  <si>
    <t>1-21</t>
  </si>
  <si>
    <t>姜妞妞</t>
  </si>
  <si>
    <t>夏县南大里中心校</t>
  </si>
  <si>
    <t>4-14</t>
  </si>
  <si>
    <t>张颖</t>
  </si>
  <si>
    <t>4-07</t>
  </si>
  <si>
    <t>崔婷</t>
  </si>
  <si>
    <t>4-10</t>
  </si>
  <si>
    <t>史雪洁</t>
  </si>
  <si>
    <t>4-27</t>
  </si>
  <si>
    <t>杨聪聪</t>
  </si>
  <si>
    <t>4-28</t>
  </si>
  <si>
    <t>秦碧霞</t>
  </si>
  <si>
    <t>4-13</t>
  </si>
  <si>
    <t>王芳</t>
  </si>
  <si>
    <t>4-20</t>
  </si>
  <si>
    <t>张蓓</t>
  </si>
  <si>
    <t>4-23</t>
  </si>
  <si>
    <t>武晶</t>
  </si>
  <si>
    <t>4-02</t>
  </si>
  <si>
    <t>王芙蓉</t>
  </si>
  <si>
    <t>4-22</t>
  </si>
  <si>
    <t>令狐丹婷</t>
  </si>
  <si>
    <t>4-26</t>
  </si>
  <si>
    <t>陈萌</t>
  </si>
  <si>
    <t>4-17</t>
  </si>
  <si>
    <t>王嘉宁</t>
  </si>
  <si>
    <t>夏县尉郭中心校</t>
  </si>
  <si>
    <t>4-15</t>
  </si>
  <si>
    <t>马少婕</t>
  </si>
  <si>
    <t>4-09</t>
  </si>
  <si>
    <t>荆莎</t>
  </si>
  <si>
    <t>4-18</t>
  </si>
  <si>
    <t>秦紫薇</t>
  </si>
  <si>
    <t>4-05</t>
  </si>
  <si>
    <t>马锡慧</t>
  </si>
  <si>
    <t>侯晶</t>
  </si>
  <si>
    <t>夏县埝掌中心校</t>
  </si>
  <si>
    <t>1-09</t>
  </si>
  <si>
    <t>郭萌</t>
  </si>
  <si>
    <t>1-25</t>
  </si>
  <si>
    <t>张瀚之</t>
  </si>
  <si>
    <t>1-29</t>
  </si>
  <si>
    <t>任丽婷</t>
  </si>
  <si>
    <t>梁方</t>
  </si>
  <si>
    <t>夏县郭道中心校</t>
  </si>
  <si>
    <t>4-24</t>
  </si>
  <si>
    <t>何婧</t>
  </si>
  <si>
    <t>4-29</t>
  </si>
  <si>
    <t>张婷</t>
  </si>
  <si>
    <t>4-06</t>
  </si>
  <si>
    <t>庞楠</t>
  </si>
  <si>
    <t>4-19</t>
  </si>
  <si>
    <t>杨欢欢</t>
  </si>
  <si>
    <t>夏县泗交中心校</t>
  </si>
  <si>
    <t>4-16</t>
  </si>
  <si>
    <t>毛肖琳</t>
  </si>
  <si>
    <t>4-01</t>
  </si>
  <si>
    <t>景婷</t>
  </si>
  <si>
    <t>4-08</t>
  </si>
  <si>
    <t>王卓覃</t>
  </si>
  <si>
    <t>4-03</t>
  </si>
  <si>
    <t>张卓然</t>
  </si>
  <si>
    <t>4-12</t>
  </si>
  <si>
    <t>邢瑞颖</t>
  </si>
  <si>
    <t>4-04</t>
  </si>
  <si>
    <t>李凡洁</t>
  </si>
  <si>
    <t>4-21</t>
  </si>
  <si>
    <t>贾佳琳</t>
  </si>
  <si>
    <t>4-11</t>
  </si>
  <si>
    <t>李妍</t>
  </si>
  <si>
    <t>4-25</t>
  </si>
  <si>
    <t>郭雅琪</t>
  </si>
  <si>
    <t>李晓</t>
  </si>
  <si>
    <t>夏县祁家河中心校</t>
  </si>
  <si>
    <t>2-27</t>
  </si>
  <si>
    <t>樊晓晓</t>
  </si>
  <si>
    <t>2-08</t>
  </si>
  <si>
    <t>金瑞琪</t>
  </si>
  <si>
    <t>杨丽珍</t>
  </si>
  <si>
    <t>5-14</t>
  </si>
  <si>
    <t>任少博</t>
  </si>
  <si>
    <t>5-01</t>
  </si>
  <si>
    <t>卢燚</t>
  </si>
  <si>
    <t>5-07</t>
  </si>
  <si>
    <t>胡梦雨</t>
  </si>
  <si>
    <t>彭丹</t>
  </si>
  <si>
    <t>毋卓萌</t>
  </si>
  <si>
    <t>夏县示范幼儿园</t>
  </si>
  <si>
    <t>5-05</t>
  </si>
  <si>
    <t>赵倩楠</t>
  </si>
  <si>
    <t>5-08</t>
  </si>
  <si>
    <t>谭玮</t>
  </si>
  <si>
    <t>5-29</t>
  </si>
  <si>
    <t>李博文</t>
  </si>
  <si>
    <t>5-23</t>
  </si>
  <si>
    <t>马艺璇</t>
  </si>
  <si>
    <t>5-18</t>
  </si>
  <si>
    <t>任迎倩</t>
  </si>
  <si>
    <t>5-02</t>
  </si>
  <si>
    <t>赵海珍</t>
  </si>
  <si>
    <t>5-04</t>
  </si>
  <si>
    <t>陈婷婷</t>
  </si>
  <si>
    <t>5-22</t>
  </si>
  <si>
    <t>贺子倞</t>
  </si>
  <si>
    <t>5-19</t>
  </si>
  <si>
    <t>张瑞敏</t>
  </si>
  <si>
    <t>5-25</t>
  </si>
  <si>
    <t>朱慧珍</t>
  </si>
  <si>
    <t>5-27</t>
  </si>
  <si>
    <t>赵依凡</t>
  </si>
  <si>
    <t>5-24</t>
  </si>
  <si>
    <t>乔瑞</t>
  </si>
  <si>
    <t>5-11</t>
  </si>
  <si>
    <t>王罗裕</t>
  </si>
  <si>
    <t>5-17</t>
  </si>
  <si>
    <t>刘晓婉</t>
  </si>
  <si>
    <t>5-15</t>
  </si>
  <si>
    <t>张凡</t>
  </si>
  <si>
    <t>5-16</t>
  </si>
  <si>
    <t>荆雅平</t>
  </si>
  <si>
    <t>5-13</t>
  </si>
  <si>
    <t>阮秀连</t>
  </si>
  <si>
    <t>5-09</t>
  </si>
  <si>
    <t>杨洁琦</t>
  </si>
  <si>
    <t>5-28</t>
  </si>
  <si>
    <t>孙泽璇</t>
  </si>
  <si>
    <t>5-30</t>
  </si>
  <si>
    <t>高文莉</t>
  </si>
  <si>
    <t>5-20</t>
  </si>
  <si>
    <t>谢鑫萌</t>
  </si>
  <si>
    <t>5-12</t>
  </si>
  <si>
    <t>傅亚茹</t>
  </si>
  <si>
    <t>5-10</t>
  </si>
  <si>
    <t>薛秋雷</t>
  </si>
  <si>
    <t>5-21</t>
  </si>
  <si>
    <t>赵姣</t>
  </si>
  <si>
    <t>5-03</t>
  </si>
  <si>
    <t>何彤</t>
  </si>
  <si>
    <t>5-26</t>
  </si>
  <si>
    <t>毛张妮</t>
  </si>
  <si>
    <t>5-06</t>
  </si>
  <si>
    <t>王冠颖</t>
  </si>
  <si>
    <t>夏县中学</t>
  </si>
  <si>
    <t>语文5</t>
  </si>
  <si>
    <t>免笔试</t>
  </si>
  <si>
    <t>杨思</t>
  </si>
  <si>
    <t>生物1-2</t>
  </si>
  <si>
    <t>席倩倩</t>
  </si>
  <si>
    <t>生物1-1</t>
  </si>
  <si>
    <t>贾甜</t>
  </si>
  <si>
    <t>化学4</t>
  </si>
  <si>
    <t>王莎莎</t>
  </si>
  <si>
    <t>夏县第二中学</t>
  </si>
  <si>
    <t>政治2-1</t>
  </si>
  <si>
    <t>张亚</t>
  </si>
  <si>
    <t>政治2-2</t>
  </si>
  <si>
    <t>张娇娇</t>
  </si>
  <si>
    <t>王玮</t>
  </si>
  <si>
    <t>美术3-2</t>
  </si>
  <si>
    <t>张晓阳</t>
  </si>
  <si>
    <t>美术3-1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</si>
</sst>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);\(0.00\)"/>
    <numFmt numFmtId="44" formatCode="_ &quot;￥&quot;* #,##0.00_ ;_ &quot;￥&quot;* \-#,##0.00_ ;_ &quot;￥&quot;* &quot;-&quot;??_ ;_ @_ "/>
    <numFmt numFmtId="177" formatCode="0.00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color theme="1"/>
      <name val="宋体"/>
      <charset val="134"/>
    </font>
    <font>
      <b/>
      <sz val="10"/>
      <color rgb="FF000000"/>
      <name val="华文仿宋"/>
      <charset val="134"/>
    </font>
    <font>
      <sz val="10"/>
      <color rgb="FF000000"/>
      <name val="仿宋"/>
      <charset val="134"/>
    </font>
    <font>
      <sz val="10"/>
      <color indexed="8"/>
      <name val="宋体"/>
      <charset val="134"/>
      <scheme val="minor"/>
    </font>
    <font>
      <sz val="10"/>
      <color rgb="FF000000"/>
      <name val="华文仿宋"/>
      <charset val="134"/>
    </font>
    <font>
      <sz val="10"/>
      <color theme="1"/>
      <name val="宋体"/>
      <charset val="134"/>
    </font>
    <font>
      <sz val="8"/>
      <color rgb="FF000000"/>
      <name val="华文仿宋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4"/>
      <color indexed="10"/>
      <name val="宋体"/>
      <charset val="134"/>
    </font>
    <font>
      <sz val="9"/>
      <color indexed="10"/>
      <name val="宋体"/>
      <charset val="134"/>
    </font>
    <font>
      <b/>
      <sz val="9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23" borderId="8" applyNumberFormat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0" fillId="24" borderId="9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0" borderId="0"/>
    <xf numFmtId="0" fontId="11" fillId="1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6" fillId="0" borderId="1" xfId="48" applyNumberFormat="1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_报名部分信息" xfId="48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M171"/>
  <sheetViews>
    <sheetView tabSelected="1" view="pageBreakPreview" zoomScaleNormal="100" topLeftCell="C1" workbookViewId="0">
      <selection activeCell="P8" sqref="P8"/>
    </sheetView>
  </sheetViews>
  <sheetFormatPr defaultColWidth="9" defaultRowHeight="14.25"/>
  <cols>
    <col min="1" max="1" width="11.125" style="1" customWidth="1"/>
    <col min="2" max="2" width="6.375" style="1" customWidth="1"/>
    <col min="3" max="3" width="4.125" style="1" customWidth="1"/>
    <col min="4" max="4" width="6.94166666666667" style="1" customWidth="1"/>
    <col min="5" max="5" width="26.875" style="1" customWidth="1"/>
    <col min="6" max="6" width="5.325" style="1" customWidth="1"/>
    <col min="7" max="7" width="8.125" style="1" customWidth="1"/>
    <col min="8" max="8" width="10.5416666666667" style="1" customWidth="1"/>
    <col min="9" max="9" width="8.35833333333333" style="2" customWidth="1"/>
    <col min="10" max="10" width="10.75" style="1" customWidth="1"/>
    <col min="11" max="11" width="6.75" style="2" customWidth="1"/>
    <col min="12" max="12" width="4.675" style="1" customWidth="1"/>
    <col min="13" max="13" width="7.75" style="3" customWidth="1"/>
    <col min="14" max="16384" width="9" style="1"/>
  </cols>
  <sheetData>
    <row r="1" s="1" customFormat="1" ht="20.25" spans="1:13">
      <c r="A1" s="4" t="s">
        <v>0</v>
      </c>
      <c r="B1" s="4"/>
      <c r="C1" s="4"/>
      <c r="D1" s="4"/>
      <c r="E1" s="4"/>
      <c r="F1" s="4"/>
      <c r="G1" s="4"/>
      <c r="H1" s="4"/>
      <c r="I1" s="10"/>
      <c r="J1" s="10"/>
      <c r="K1" s="10"/>
      <c r="L1" s="4"/>
      <c r="M1" s="11"/>
    </row>
    <row r="2" s="1" customFormat="1" ht="27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12" t="s">
        <v>10</v>
      </c>
      <c r="K2" s="12" t="s">
        <v>11</v>
      </c>
      <c r="L2" s="5" t="s">
        <v>12</v>
      </c>
      <c r="M2" s="5" t="s">
        <v>13</v>
      </c>
    </row>
    <row r="3" s="1" customFormat="1" ht="22" customHeight="1" spans="1:13">
      <c r="A3" s="6">
        <v>20210377</v>
      </c>
      <c r="B3" s="6" t="s">
        <v>14</v>
      </c>
      <c r="C3" s="6" t="s">
        <v>15</v>
      </c>
      <c r="D3" s="6">
        <v>1</v>
      </c>
      <c r="E3" s="6" t="s">
        <v>16</v>
      </c>
      <c r="F3" s="7" t="s">
        <v>17</v>
      </c>
      <c r="G3" s="8">
        <v>76.2</v>
      </c>
      <c r="H3" s="9">
        <f t="shared" ref="H3:H66" si="0">G3*0.6</f>
        <v>45.72</v>
      </c>
      <c r="I3" s="13">
        <v>79.52</v>
      </c>
      <c r="J3" s="9">
        <f t="shared" ref="J3:J66" si="1">I3*0.4</f>
        <v>31.808</v>
      </c>
      <c r="K3" s="9">
        <f t="shared" ref="K3:K7" si="2">H3+J3</f>
        <v>77.528</v>
      </c>
      <c r="L3" s="14">
        <f>SUMPRODUCT(($D$3:$D$171=D3)*($K$3:$K$171&gt;=K3))</f>
        <v>1</v>
      </c>
      <c r="M3" s="15"/>
    </row>
    <row r="4" s="1" customFormat="1" ht="22" customHeight="1" spans="1:13">
      <c r="A4" s="6">
        <v>20210147</v>
      </c>
      <c r="B4" s="6" t="s">
        <v>18</v>
      </c>
      <c r="C4" s="6" t="s">
        <v>15</v>
      </c>
      <c r="D4" s="6">
        <v>1</v>
      </c>
      <c r="E4" s="6" t="s">
        <v>16</v>
      </c>
      <c r="F4" s="7" t="s">
        <v>19</v>
      </c>
      <c r="G4" s="8">
        <v>71.02</v>
      </c>
      <c r="H4" s="9">
        <f t="shared" si="0"/>
        <v>42.612</v>
      </c>
      <c r="I4" s="13">
        <v>79.44</v>
      </c>
      <c r="J4" s="9">
        <f t="shared" si="1"/>
        <v>31.776</v>
      </c>
      <c r="K4" s="9">
        <f t="shared" si="2"/>
        <v>74.388</v>
      </c>
      <c r="L4" s="14">
        <f>SUMPRODUCT(($D$3:$D$171=D4)*($K$3:$K$171&gt;=K4))</f>
        <v>2</v>
      </c>
      <c r="M4" s="16"/>
    </row>
    <row r="5" s="1" customFormat="1" ht="22" customHeight="1" spans="1:13">
      <c r="A5" s="6">
        <v>20210292</v>
      </c>
      <c r="B5" s="6" t="s">
        <v>20</v>
      </c>
      <c r="C5" s="6" t="s">
        <v>15</v>
      </c>
      <c r="D5" s="6">
        <v>1</v>
      </c>
      <c r="E5" s="6" t="s">
        <v>16</v>
      </c>
      <c r="F5" s="7" t="s">
        <v>21</v>
      </c>
      <c r="G5" s="8">
        <v>68.12</v>
      </c>
      <c r="H5" s="9">
        <f t="shared" si="0"/>
        <v>40.872</v>
      </c>
      <c r="I5" s="13">
        <v>80.14</v>
      </c>
      <c r="J5" s="9">
        <f t="shared" si="1"/>
        <v>32.056</v>
      </c>
      <c r="K5" s="9">
        <f t="shared" si="2"/>
        <v>72.928</v>
      </c>
      <c r="L5" s="14">
        <f>SUMPRODUCT(($D$3:$D$171=D5)*($K$3:$K$171&gt;=K5))</f>
        <v>3</v>
      </c>
      <c r="M5" s="17"/>
    </row>
    <row r="6" s="1" customFormat="1" ht="22" customHeight="1" spans="1:13">
      <c r="A6" s="6">
        <v>20210745</v>
      </c>
      <c r="B6" s="8" t="s">
        <v>22</v>
      </c>
      <c r="C6" s="8" t="s">
        <v>15</v>
      </c>
      <c r="D6" s="8">
        <v>1</v>
      </c>
      <c r="E6" s="8" t="s">
        <v>16</v>
      </c>
      <c r="F6" s="7" t="s">
        <v>23</v>
      </c>
      <c r="G6" s="8">
        <v>64.28</v>
      </c>
      <c r="H6" s="9">
        <f t="shared" si="0"/>
        <v>38.568</v>
      </c>
      <c r="I6" s="13">
        <v>78.72</v>
      </c>
      <c r="J6" s="9">
        <f t="shared" si="1"/>
        <v>31.488</v>
      </c>
      <c r="K6" s="9">
        <f t="shared" si="2"/>
        <v>70.056</v>
      </c>
      <c r="L6" s="14">
        <f>SUMPRODUCT(($D$3:$D$171=D6)*($K$3:$K$171&gt;=K6))</f>
        <v>4</v>
      </c>
      <c r="M6" s="16"/>
    </row>
    <row r="7" s="1" customFormat="1" ht="22" customHeight="1" spans="1:13">
      <c r="A7" s="6">
        <v>20210032</v>
      </c>
      <c r="B7" s="6" t="s">
        <v>24</v>
      </c>
      <c r="C7" s="6" t="s">
        <v>15</v>
      </c>
      <c r="D7" s="6">
        <v>2</v>
      </c>
      <c r="E7" s="6" t="s">
        <v>16</v>
      </c>
      <c r="F7" s="7" t="s">
        <v>25</v>
      </c>
      <c r="G7" s="8">
        <v>64.28</v>
      </c>
      <c r="H7" s="9">
        <f t="shared" si="0"/>
        <v>38.568</v>
      </c>
      <c r="I7" s="13">
        <v>81.24</v>
      </c>
      <c r="J7" s="9">
        <f t="shared" si="1"/>
        <v>32.496</v>
      </c>
      <c r="K7" s="9">
        <v>71.07</v>
      </c>
      <c r="L7" s="14">
        <f>SUMPRODUCT(($D$3:$D$171=D7)*($K$3:$K$171&gt;=K7))</f>
        <v>1</v>
      </c>
      <c r="M7" s="16"/>
    </row>
    <row r="8" s="1" customFormat="1" ht="22" customHeight="1" spans="1:13">
      <c r="A8" s="6">
        <v>20210571</v>
      </c>
      <c r="B8" s="8" t="s">
        <v>26</v>
      </c>
      <c r="C8" s="8" t="s">
        <v>15</v>
      </c>
      <c r="D8" s="8">
        <v>2</v>
      </c>
      <c r="E8" s="8" t="s">
        <v>16</v>
      </c>
      <c r="F8" s="7" t="s">
        <v>27</v>
      </c>
      <c r="G8" s="8">
        <v>62.94</v>
      </c>
      <c r="H8" s="9">
        <f t="shared" si="0"/>
        <v>37.764</v>
      </c>
      <c r="I8" s="13">
        <v>81.18</v>
      </c>
      <c r="J8" s="9">
        <f t="shared" si="1"/>
        <v>32.472</v>
      </c>
      <c r="K8" s="9">
        <v>70.23</v>
      </c>
      <c r="L8" s="14">
        <f>SUMPRODUCT(($D$3:$D$171=D8)*($K$3:$K$171&gt;=K8))</f>
        <v>2</v>
      </c>
      <c r="M8" s="16"/>
    </row>
    <row r="9" s="1" customFormat="1" ht="22" customHeight="1" spans="1:13">
      <c r="A9" s="6">
        <v>20210887</v>
      </c>
      <c r="B9" s="8" t="s">
        <v>28</v>
      </c>
      <c r="C9" s="8" t="s">
        <v>15</v>
      </c>
      <c r="D9" s="8">
        <v>2</v>
      </c>
      <c r="E9" s="8" t="s">
        <v>16</v>
      </c>
      <c r="F9" s="7" t="s">
        <v>29</v>
      </c>
      <c r="G9" s="8">
        <v>61.02</v>
      </c>
      <c r="H9" s="9">
        <f t="shared" si="0"/>
        <v>36.612</v>
      </c>
      <c r="I9" s="13">
        <v>82.06</v>
      </c>
      <c r="J9" s="9">
        <f t="shared" si="1"/>
        <v>32.824</v>
      </c>
      <c r="K9" s="9">
        <v>69.43</v>
      </c>
      <c r="L9" s="14">
        <f>SUMPRODUCT(($D$3:$D$171=D9)*($K$3:$K$171&gt;=K9))</f>
        <v>3</v>
      </c>
      <c r="M9" s="16"/>
    </row>
    <row r="10" s="1" customFormat="1" ht="22" customHeight="1" spans="1:13">
      <c r="A10" s="6">
        <v>20210488</v>
      </c>
      <c r="B10" s="6" t="s">
        <v>30</v>
      </c>
      <c r="C10" s="6" t="s">
        <v>15</v>
      </c>
      <c r="D10" s="6">
        <v>2</v>
      </c>
      <c r="E10" s="6" t="s">
        <v>16</v>
      </c>
      <c r="F10" s="7" t="s">
        <v>31</v>
      </c>
      <c r="G10" s="8">
        <v>61.96</v>
      </c>
      <c r="H10" s="9">
        <f t="shared" si="0"/>
        <v>37.176</v>
      </c>
      <c r="I10" s="13">
        <v>79.74</v>
      </c>
      <c r="J10" s="9">
        <f t="shared" si="1"/>
        <v>31.896</v>
      </c>
      <c r="K10" s="9">
        <v>69.08</v>
      </c>
      <c r="L10" s="14">
        <f>SUMPRODUCT(($D$3:$D$171=D10)*($K$3:$K$171&gt;=K10))</f>
        <v>4</v>
      </c>
      <c r="M10" s="16"/>
    </row>
    <row r="11" s="1" customFormat="1" ht="22" customHeight="1" spans="1:13">
      <c r="A11" s="6">
        <v>20210532</v>
      </c>
      <c r="B11" s="6" t="s">
        <v>32</v>
      </c>
      <c r="C11" s="6" t="s">
        <v>15</v>
      </c>
      <c r="D11" s="6">
        <v>2</v>
      </c>
      <c r="E11" s="6" t="s">
        <v>16</v>
      </c>
      <c r="F11" s="7" t="s">
        <v>33</v>
      </c>
      <c r="G11" s="8">
        <v>60.84</v>
      </c>
      <c r="H11" s="9">
        <f t="shared" si="0"/>
        <v>36.504</v>
      </c>
      <c r="I11" s="13">
        <v>80.34</v>
      </c>
      <c r="J11" s="9">
        <f t="shared" si="1"/>
        <v>32.136</v>
      </c>
      <c r="K11" s="9">
        <f>H11+J11</f>
        <v>68.64</v>
      </c>
      <c r="L11" s="14">
        <f>SUMPRODUCT(($D$3:$D$171=D11)*($K$3:$K$171&gt;=K11))</f>
        <v>5</v>
      </c>
      <c r="M11" s="16"/>
    </row>
    <row r="12" s="1" customFormat="1" ht="22" customHeight="1" spans="1:13">
      <c r="A12" s="6">
        <v>20210464</v>
      </c>
      <c r="B12" s="6" t="s">
        <v>34</v>
      </c>
      <c r="C12" s="6" t="s">
        <v>15</v>
      </c>
      <c r="D12" s="6">
        <v>2</v>
      </c>
      <c r="E12" s="6" t="s">
        <v>16</v>
      </c>
      <c r="F12" s="7" t="s">
        <v>35</v>
      </c>
      <c r="G12" s="8">
        <v>60.62</v>
      </c>
      <c r="H12" s="9">
        <f t="shared" si="0"/>
        <v>36.372</v>
      </c>
      <c r="I12" s="13">
        <v>79.68</v>
      </c>
      <c r="J12" s="9">
        <f t="shared" si="1"/>
        <v>31.872</v>
      </c>
      <c r="K12" s="9">
        <f>H12+J12</f>
        <v>68.244</v>
      </c>
      <c r="L12" s="14">
        <f>SUMPRODUCT(($D$3:$D$171=D12)*($K$3:$K$171&gt;=K12))</f>
        <v>6</v>
      </c>
      <c r="M12" s="16"/>
    </row>
    <row r="13" s="1" customFormat="1" ht="22" customHeight="1" spans="1:13">
      <c r="A13" s="6">
        <v>20210722</v>
      </c>
      <c r="B13" s="8" t="s">
        <v>36</v>
      </c>
      <c r="C13" s="8" t="s">
        <v>15</v>
      </c>
      <c r="D13" s="8">
        <v>2</v>
      </c>
      <c r="E13" s="8" t="s">
        <v>16</v>
      </c>
      <c r="F13" s="7" t="s">
        <v>37</v>
      </c>
      <c r="G13" s="8">
        <v>66.38</v>
      </c>
      <c r="H13" s="9">
        <f t="shared" si="0"/>
        <v>39.828</v>
      </c>
      <c r="I13" s="13"/>
      <c r="J13" s="9">
        <f t="shared" si="1"/>
        <v>0</v>
      </c>
      <c r="K13" s="9">
        <f>H13+J13</f>
        <v>39.828</v>
      </c>
      <c r="L13" s="14">
        <f>SUMPRODUCT(($D$3:$D$171=D13)*($K$3:$K$171&gt;=K13))</f>
        <v>7</v>
      </c>
      <c r="M13" s="15"/>
    </row>
    <row r="14" s="1" customFormat="1" ht="22" customHeight="1" spans="1:13">
      <c r="A14" s="6">
        <v>20210428</v>
      </c>
      <c r="B14" s="6" t="s">
        <v>38</v>
      </c>
      <c r="C14" s="6" t="s">
        <v>15</v>
      </c>
      <c r="D14" s="6">
        <v>2</v>
      </c>
      <c r="E14" s="6" t="s">
        <v>16</v>
      </c>
      <c r="F14" s="7" t="s">
        <v>37</v>
      </c>
      <c r="G14" s="8">
        <v>61.38</v>
      </c>
      <c r="H14" s="9">
        <f t="shared" si="0"/>
        <v>36.828</v>
      </c>
      <c r="I14" s="13"/>
      <c r="J14" s="9">
        <f t="shared" si="1"/>
        <v>0</v>
      </c>
      <c r="K14" s="9">
        <f>H14+J14</f>
        <v>36.828</v>
      </c>
      <c r="L14" s="14">
        <f>SUMPRODUCT(($D$3:$D$171=D14)*($K$3:$K$171&gt;=K14))</f>
        <v>8</v>
      </c>
      <c r="M14" s="16"/>
    </row>
    <row r="15" s="1" customFormat="1" ht="22" customHeight="1" spans="1:13">
      <c r="A15" s="6">
        <v>20210392</v>
      </c>
      <c r="B15" s="6" t="s">
        <v>39</v>
      </c>
      <c r="C15" s="6" t="s">
        <v>15</v>
      </c>
      <c r="D15" s="6">
        <v>3</v>
      </c>
      <c r="E15" s="6" t="s">
        <v>40</v>
      </c>
      <c r="F15" s="7" t="s">
        <v>41</v>
      </c>
      <c r="G15" s="8">
        <v>72.36</v>
      </c>
      <c r="H15" s="9">
        <f t="shared" si="0"/>
        <v>43.416</v>
      </c>
      <c r="I15" s="13">
        <v>79.34</v>
      </c>
      <c r="J15" s="9">
        <f t="shared" si="1"/>
        <v>31.736</v>
      </c>
      <c r="K15" s="9">
        <v>75.16</v>
      </c>
      <c r="L15" s="14">
        <f>SUMPRODUCT(($D$3:$D$171=D15)*($K$3:$K$171&gt;=K15))</f>
        <v>1</v>
      </c>
      <c r="M15" s="16"/>
    </row>
    <row r="16" s="1" customFormat="1" ht="22" customHeight="1" spans="1:13">
      <c r="A16" s="6">
        <v>20210879</v>
      </c>
      <c r="B16" s="8" t="s">
        <v>42</v>
      </c>
      <c r="C16" s="8" t="s">
        <v>15</v>
      </c>
      <c r="D16" s="8">
        <v>3</v>
      </c>
      <c r="E16" s="8" t="s">
        <v>40</v>
      </c>
      <c r="F16" s="7" t="s">
        <v>43</v>
      </c>
      <c r="G16" s="8">
        <v>70.62</v>
      </c>
      <c r="H16" s="9">
        <f t="shared" si="0"/>
        <v>42.372</v>
      </c>
      <c r="I16" s="13">
        <v>79.6</v>
      </c>
      <c r="J16" s="9">
        <f t="shared" si="1"/>
        <v>31.84</v>
      </c>
      <c r="K16" s="9">
        <f t="shared" ref="K16:K18" si="3">H16+J16</f>
        <v>74.212</v>
      </c>
      <c r="L16" s="14">
        <f>SUMPRODUCT(($D$3:$D$171=D16)*($K$3:$K$171&gt;=K16))</f>
        <v>2</v>
      </c>
      <c r="M16" s="17"/>
    </row>
    <row r="17" s="1" customFormat="1" ht="22" customHeight="1" spans="1:13">
      <c r="A17" s="6">
        <v>20210869</v>
      </c>
      <c r="B17" s="8" t="s">
        <v>44</v>
      </c>
      <c r="C17" s="8" t="s">
        <v>15</v>
      </c>
      <c r="D17" s="8">
        <v>3</v>
      </c>
      <c r="E17" s="8" t="s">
        <v>40</v>
      </c>
      <c r="F17" s="7" t="s">
        <v>45</v>
      </c>
      <c r="G17" s="8">
        <v>68.7</v>
      </c>
      <c r="H17" s="9">
        <f t="shared" si="0"/>
        <v>41.22</v>
      </c>
      <c r="I17" s="13">
        <v>80.74</v>
      </c>
      <c r="J17" s="9">
        <f t="shared" si="1"/>
        <v>32.296</v>
      </c>
      <c r="K17" s="9">
        <f t="shared" si="3"/>
        <v>73.516</v>
      </c>
      <c r="L17" s="14">
        <f>SUMPRODUCT(($D$3:$D$171=D17)*($K$3:$K$171&gt;=K17))</f>
        <v>3</v>
      </c>
      <c r="M17" s="16"/>
    </row>
    <row r="18" s="1" customFormat="1" ht="22" customHeight="1" spans="1:13">
      <c r="A18" s="6">
        <v>20210092</v>
      </c>
      <c r="B18" s="6" t="s">
        <v>46</v>
      </c>
      <c r="C18" s="6" t="s">
        <v>15</v>
      </c>
      <c r="D18" s="6">
        <v>3</v>
      </c>
      <c r="E18" s="6" t="s">
        <v>40</v>
      </c>
      <c r="F18" s="7" t="s">
        <v>47</v>
      </c>
      <c r="G18" s="8">
        <v>67.32</v>
      </c>
      <c r="H18" s="9">
        <f t="shared" si="0"/>
        <v>40.392</v>
      </c>
      <c r="I18" s="13">
        <v>80.22</v>
      </c>
      <c r="J18" s="9">
        <f t="shared" si="1"/>
        <v>32.088</v>
      </c>
      <c r="K18" s="9">
        <f t="shared" si="3"/>
        <v>72.48</v>
      </c>
      <c r="L18" s="14">
        <f>SUMPRODUCT(($D$3:$D$171=D18)*($K$3:$K$171&gt;=K18))</f>
        <v>4</v>
      </c>
      <c r="M18" s="16"/>
    </row>
    <row r="19" s="1" customFormat="1" ht="22" customHeight="1" spans="1:13">
      <c r="A19" s="6">
        <v>20210361</v>
      </c>
      <c r="B19" s="6" t="s">
        <v>48</v>
      </c>
      <c r="C19" s="6" t="s">
        <v>15</v>
      </c>
      <c r="D19" s="6">
        <v>3</v>
      </c>
      <c r="E19" s="6" t="s">
        <v>40</v>
      </c>
      <c r="F19" s="7" t="s">
        <v>49</v>
      </c>
      <c r="G19" s="8">
        <v>67.18</v>
      </c>
      <c r="H19" s="9">
        <f t="shared" si="0"/>
        <v>40.308</v>
      </c>
      <c r="I19" s="13">
        <v>80.14</v>
      </c>
      <c r="J19" s="9">
        <f t="shared" si="1"/>
        <v>32.056</v>
      </c>
      <c r="K19" s="9">
        <v>72.37</v>
      </c>
      <c r="L19" s="14">
        <f>SUMPRODUCT(($D$3:$D$171=D19)*($K$3:$K$171&gt;=K19))</f>
        <v>5</v>
      </c>
      <c r="M19" s="16"/>
    </row>
    <row r="20" s="1" customFormat="1" ht="22" customHeight="1" spans="1:13">
      <c r="A20" s="6">
        <v>20210240</v>
      </c>
      <c r="B20" s="6" t="s">
        <v>50</v>
      </c>
      <c r="C20" s="6" t="s">
        <v>15</v>
      </c>
      <c r="D20" s="6">
        <v>3</v>
      </c>
      <c r="E20" s="6" t="s">
        <v>40</v>
      </c>
      <c r="F20" s="7" t="s">
        <v>51</v>
      </c>
      <c r="G20" s="8">
        <v>65.44</v>
      </c>
      <c r="H20" s="9">
        <f t="shared" si="0"/>
        <v>39.264</v>
      </c>
      <c r="I20" s="13">
        <v>81.94</v>
      </c>
      <c r="J20" s="9">
        <f t="shared" si="1"/>
        <v>32.776</v>
      </c>
      <c r="K20" s="9">
        <f>H20+J20</f>
        <v>72.04</v>
      </c>
      <c r="L20" s="14">
        <f>SUMPRODUCT(($D$3:$D$171=D20)*($K$3:$K$171&gt;=K20))</f>
        <v>6</v>
      </c>
      <c r="M20" s="16"/>
    </row>
    <row r="21" s="1" customFormat="1" ht="22" customHeight="1" spans="1:13">
      <c r="A21" s="6">
        <v>20210380</v>
      </c>
      <c r="B21" s="6" t="s">
        <v>52</v>
      </c>
      <c r="C21" s="6" t="s">
        <v>15</v>
      </c>
      <c r="D21" s="6">
        <v>3</v>
      </c>
      <c r="E21" s="6" t="s">
        <v>40</v>
      </c>
      <c r="F21" s="7" t="s">
        <v>53</v>
      </c>
      <c r="G21" s="8">
        <v>66.24</v>
      </c>
      <c r="H21" s="9">
        <f t="shared" si="0"/>
        <v>39.744</v>
      </c>
      <c r="I21" s="13">
        <v>79.46</v>
      </c>
      <c r="J21" s="9">
        <f t="shared" si="1"/>
        <v>31.784</v>
      </c>
      <c r="K21" s="9">
        <v>71.52</v>
      </c>
      <c r="L21" s="14">
        <f>SUMPRODUCT(($D$3:$D$171=D21)*($K$3:$K$171&gt;=K21))</f>
        <v>7</v>
      </c>
      <c r="M21" s="16"/>
    </row>
    <row r="22" s="1" customFormat="1" ht="22" customHeight="1" spans="1:13">
      <c r="A22" s="6">
        <v>20210224</v>
      </c>
      <c r="B22" s="6" t="s">
        <v>54</v>
      </c>
      <c r="C22" s="6" t="s">
        <v>15</v>
      </c>
      <c r="D22" s="6">
        <v>4</v>
      </c>
      <c r="E22" s="6" t="s">
        <v>40</v>
      </c>
      <c r="F22" s="7" t="s">
        <v>55</v>
      </c>
      <c r="G22" s="8">
        <v>70.4</v>
      </c>
      <c r="H22" s="9">
        <f t="shared" si="0"/>
        <v>42.24</v>
      </c>
      <c r="I22" s="13">
        <v>80.24</v>
      </c>
      <c r="J22" s="9">
        <f t="shared" si="1"/>
        <v>32.096</v>
      </c>
      <c r="K22" s="9">
        <f t="shared" ref="K21:K24" si="4">H22+J22</f>
        <v>74.336</v>
      </c>
      <c r="L22" s="14">
        <f>SUMPRODUCT(($D$3:$D$171=D22)*($K$3:$K$171&gt;=K22))</f>
        <v>1</v>
      </c>
      <c r="M22" s="16"/>
    </row>
    <row r="23" s="1" customFormat="1" ht="22" customHeight="1" spans="1:13">
      <c r="A23" s="6">
        <v>20210331</v>
      </c>
      <c r="B23" s="6" t="s">
        <v>56</v>
      </c>
      <c r="C23" s="6" t="s">
        <v>15</v>
      </c>
      <c r="D23" s="6">
        <v>4</v>
      </c>
      <c r="E23" s="6" t="s">
        <v>40</v>
      </c>
      <c r="F23" s="7" t="s">
        <v>57</v>
      </c>
      <c r="G23" s="8">
        <v>65.62</v>
      </c>
      <c r="H23" s="9">
        <f t="shared" si="0"/>
        <v>39.372</v>
      </c>
      <c r="I23" s="13">
        <v>79.68</v>
      </c>
      <c r="J23" s="9">
        <f t="shared" si="1"/>
        <v>31.872</v>
      </c>
      <c r="K23" s="9">
        <f t="shared" si="4"/>
        <v>71.244</v>
      </c>
      <c r="L23" s="14">
        <f>SUMPRODUCT(($D$3:$D$171=D23)*($K$3:$K$171&gt;=K23))</f>
        <v>2</v>
      </c>
      <c r="M23" s="17"/>
    </row>
    <row r="24" s="1" customFormat="1" ht="22" customHeight="1" spans="1:13">
      <c r="A24" s="6">
        <v>20210163</v>
      </c>
      <c r="B24" s="6" t="s">
        <v>58</v>
      </c>
      <c r="C24" s="6" t="s">
        <v>15</v>
      </c>
      <c r="D24" s="6">
        <v>4</v>
      </c>
      <c r="E24" s="6" t="s">
        <v>40</v>
      </c>
      <c r="F24" s="7" t="s">
        <v>59</v>
      </c>
      <c r="G24" s="8">
        <v>64.1</v>
      </c>
      <c r="H24" s="9">
        <f t="shared" si="0"/>
        <v>38.46</v>
      </c>
      <c r="I24" s="13">
        <v>78.92</v>
      </c>
      <c r="J24" s="9">
        <f t="shared" si="1"/>
        <v>31.568</v>
      </c>
      <c r="K24" s="9">
        <f t="shared" si="4"/>
        <v>70.028</v>
      </c>
      <c r="L24" s="14">
        <f>SUMPRODUCT(($D$3:$D$171=D24)*($K$3:$K$171&gt;=K24))</f>
        <v>3</v>
      </c>
      <c r="M24" s="17"/>
    </row>
    <row r="25" s="1" customFormat="1" ht="22" customHeight="1" spans="1:13">
      <c r="A25" s="6">
        <v>20210852</v>
      </c>
      <c r="B25" s="8" t="s">
        <v>60</v>
      </c>
      <c r="C25" s="8" t="s">
        <v>15</v>
      </c>
      <c r="D25" s="8">
        <v>4</v>
      </c>
      <c r="E25" s="8" t="s">
        <v>40</v>
      </c>
      <c r="F25" s="7" t="s">
        <v>61</v>
      </c>
      <c r="G25" s="8">
        <v>61.38</v>
      </c>
      <c r="H25" s="9">
        <f t="shared" si="0"/>
        <v>36.828</v>
      </c>
      <c r="I25" s="13">
        <v>82.24</v>
      </c>
      <c r="J25" s="9">
        <f t="shared" si="1"/>
        <v>32.896</v>
      </c>
      <c r="K25" s="9">
        <v>69.73</v>
      </c>
      <c r="L25" s="14">
        <f>SUMPRODUCT(($D$3:$D$171=D25)*($K$3:$K$171&gt;=K25))</f>
        <v>4</v>
      </c>
      <c r="M25" s="16"/>
    </row>
    <row r="26" s="1" customFormat="1" ht="22" customHeight="1" spans="1:13">
      <c r="A26" s="6">
        <v>20210655</v>
      </c>
      <c r="B26" s="8" t="s">
        <v>62</v>
      </c>
      <c r="C26" s="8" t="s">
        <v>15</v>
      </c>
      <c r="D26" s="8">
        <v>4</v>
      </c>
      <c r="E26" s="8" t="s">
        <v>40</v>
      </c>
      <c r="F26" s="7" t="s">
        <v>63</v>
      </c>
      <c r="G26" s="8">
        <v>61.02</v>
      </c>
      <c r="H26" s="9">
        <f t="shared" si="0"/>
        <v>36.612</v>
      </c>
      <c r="I26" s="13">
        <v>81.32</v>
      </c>
      <c r="J26" s="9">
        <f t="shared" si="1"/>
        <v>32.528</v>
      </c>
      <c r="K26" s="9">
        <f t="shared" ref="K26:K30" si="5">H26+J26</f>
        <v>69.14</v>
      </c>
      <c r="L26" s="14">
        <f>SUMPRODUCT(($D$3:$D$171=D26)*($K$3:$K$171&gt;=K26))</f>
        <v>5</v>
      </c>
      <c r="M26" s="16"/>
    </row>
    <row r="27" s="1" customFormat="1" ht="22" customHeight="1" spans="1:13">
      <c r="A27" s="6">
        <v>20210421</v>
      </c>
      <c r="B27" s="6" t="s">
        <v>64</v>
      </c>
      <c r="C27" s="6" t="s">
        <v>15</v>
      </c>
      <c r="D27" s="6">
        <v>4</v>
      </c>
      <c r="E27" s="6" t="s">
        <v>40</v>
      </c>
      <c r="F27" s="7" t="s">
        <v>65</v>
      </c>
      <c r="G27" s="8">
        <v>58.3</v>
      </c>
      <c r="H27" s="9">
        <f t="shared" si="0"/>
        <v>34.98</v>
      </c>
      <c r="I27" s="13">
        <v>81.84</v>
      </c>
      <c r="J27" s="9">
        <f t="shared" si="1"/>
        <v>32.736</v>
      </c>
      <c r="K27" s="9">
        <f t="shared" si="5"/>
        <v>67.716</v>
      </c>
      <c r="L27" s="14">
        <f>SUMPRODUCT(($D$3:$D$171=D27)*($K$3:$K$171&gt;=K27))</f>
        <v>6</v>
      </c>
      <c r="M27" s="17"/>
    </row>
    <row r="28" s="1" customFormat="1" ht="22" customHeight="1" spans="1:13">
      <c r="A28" s="6">
        <v>20210462</v>
      </c>
      <c r="B28" s="6" t="s">
        <v>66</v>
      </c>
      <c r="C28" s="6" t="s">
        <v>15</v>
      </c>
      <c r="D28" s="6">
        <v>4</v>
      </c>
      <c r="E28" s="6" t="s">
        <v>40</v>
      </c>
      <c r="F28" s="7" t="s">
        <v>67</v>
      </c>
      <c r="G28" s="8">
        <v>59.1</v>
      </c>
      <c r="H28" s="9">
        <f t="shared" si="0"/>
        <v>35.46</v>
      </c>
      <c r="I28" s="13">
        <v>80.46</v>
      </c>
      <c r="J28" s="9">
        <f t="shared" si="1"/>
        <v>32.184</v>
      </c>
      <c r="K28" s="9">
        <f t="shared" si="5"/>
        <v>67.644</v>
      </c>
      <c r="L28" s="14">
        <f>SUMPRODUCT(($D$3:$D$171=D28)*($K$3:$K$171&gt;=K28))</f>
        <v>7</v>
      </c>
      <c r="M28" s="16"/>
    </row>
    <row r="29" s="1" customFormat="1" ht="22" customHeight="1" spans="1:13">
      <c r="A29" s="6">
        <v>20210141</v>
      </c>
      <c r="B29" s="6" t="s">
        <v>68</v>
      </c>
      <c r="C29" s="6" t="s">
        <v>15</v>
      </c>
      <c r="D29" s="6">
        <v>4</v>
      </c>
      <c r="E29" s="6" t="s">
        <v>40</v>
      </c>
      <c r="F29" s="7" t="s">
        <v>69</v>
      </c>
      <c r="G29" s="8">
        <v>59.86</v>
      </c>
      <c r="H29" s="9">
        <f t="shared" si="0"/>
        <v>35.916</v>
      </c>
      <c r="I29" s="13">
        <v>79.2</v>
      </c>
      <c r="J29" s="9">
        <f t="shared" si="1"/>
        <v>31.68</v>
      </c>
      <c r="K29" s="9">
        <f t="shared" si="5"/>
        <v>67.596</v>
      </c>
      <c r="L29" s="14">
        <f>SUMPRODUCT(($D$3:$D$171=D29)*($K$3:$K$171&gt;=K29))</f>
        <v>8</v>
      </c>
      <c r="M29" s="16"/>
    </row>
    <row r="30" s="1" customFormat="1" ht="22" customHeight="1" spans="1:13">
      <c r="A30" s="6">
        <v>20210058</v>
      </c>
      <c r="B30" s="6" t="s">
        <v>70</v>
      </c>
      <c r="C30" s="6" t="s">
        <v>15</v>
      </c>
      <c r="D30" s="6">
        <v>4</v>
      </c>
      <c r="E30" s="6" t="s">
        <v>40</v>
      </c>
      <c r="F30" s="7" t="s">
        <v>71</v>
      </c>
      <c r="G30" s="8">
        <v>57.4</v>
      </c>
      <c r="H30" s="9">
        <f t="shared" si="0"/>
        <v>34.44</v>
      </c>
      <c r="I30" s="13">
        <v>79.3</v>
      </c>
      <c r="J30" s="9">
        <f t="shared" si="1"/>
        <v>31.72</v>
      </c>
      <c r="K30" s="9">
        <f t="shared" si="5"/>
        <v>66.16</v>
      </c>
      <c r="L30" s="14">
        <f>SUMPRODUCT(($D$3:$D$171=D30)*($K$3:$K$171&gt;=K30))</f>
        <v>9</v>
      </c>
      <c r="M30" s="16"/>
    </row>
    <row r="31" s="1" customFormat="1" ht="22" customHeight="1" spans="1:13">
      <c r="A31" s="6">
        <v>20210667</v>
      </c>
      <c r="B31" s="8" t="s">
        <v>72</v>
      </c>
      <c r="C31" s="8" t="s">
        <v>15</v>
      </c>
      <c r="D31" s="8">
        <v>4</v>
      </c>
      <c r="E31" s="8" t="s">
        <v>40</v>
      </c>
      <c r="F31" s="7" t="s">
        <v>73</v>
      </c>
      <c r="G31" s="8">
        <v>55.26</v>
      </c>
      <c r="H31" s="9">
        <f t="shared" si="0"/>
        <v>33.156</v>
      </c>
      <c r="I31" s="13">
        <v>79.24</v>
      </c>
      <c r="J31" s="9">
        <f t="shared" si="1"/>
        <v>31.696</v>
      </c>
      <c r="K31" s="9">
        <v>64.86</v>
      </c>
      <c r="L31" s="14">
        <f>SUMPRODUCT(($D$3:$D$171=D31)*($K$3:$K$171&gt;=K31))</f>
        <v>10</v>
      </c>
      <c r="M31" s="16"/>
    </row>
    <row r="32" s="1" customFormat="1" ht="22" customHeight="1" spans="1:13">
      <c r="A32" s="6">
        <v>20210775</v>
      </c>
      <c r="B32" s="8" t="s">
        <v>74</v>
      </c>
      <c r="C32" s="8" t="s">
        <v>15</v>
      </c>
      <c r="D32" s="8">
        <v>5</v>
      </c>
      <c r="E32" s="8" t="s">
        <v>75</v>
      </c>
      <c r="F32" s="7" t="s">
        <v>76</v>
      </c>
      <c r="G32" s="8">
        <v>71.56</v>
      </c>
      <c r="H32" s="9">
        <f t="shared" si="0"/>
        <v>42.936</v>
      </c>
      <c r="I32" s="13">
        <v>81.22</v>
      </c>
      <c r="J32" s="9">
        <f t="shared" si="1"/>
        <v>32.488</v>
      </c>
      <c r="K32" s="9">
        <v>75.43</v>
      </c>
      <c r="L32" s="14">
        <f>SUMPRODUCT(($D$3:$D$171=D32)*($K$3:$K$171&gt;=K32))</f>
        <v>1</v>
      </c>
      <c r="M32" s="16"/>
    </row>
    <row r="33" s="1" customFormat="1" ht="22" customHeight="1" spans="1:13">
      <c r="A33" s="6">
        <v>20210169</v>
      </c>
      <c r="B33" s="6" t="s">
        <v>77</v>
      </c>
      <c r="C33" s="6" t="s">
        <v>15</v>
      </c>
      <c r="D33" s="6">
        <v>5</v>
      </c>
      <c r="E33" s="6" t="s">
        <v>75</v>
      </c>
      <c r="F33" s="7" t="s">
        <v>78</v>
      </c>
      <c r="G33" s="8">
        <v>66.96</v>
      </c>
      <c r="H33" s="9">
        <f t="shared" si="0"/>
        <v>40.176</v>
      </c>
      <c r="I33" s="13">
        <v>81.48</v>
      </c>
      <c r="J33" s="9">
        <f t="shared" si="1"/>
        <v>32.592</v>
      </c>
      <c r="K33" s="9">
        <f t="shared" ref="K33:K43" si="6">H33+J33</f>
        <v>72.768</v>
      </c>
      <c r="L33" s="14">
        <f>SUMPRODUCT(($D$3:$D$171=D33)*($K$3:$K$171&gt;=K33))</f>
        <v>2</v>
      </c>
      <c r="M33" s="16"/>
    </row>
    <row r="34" s="1" customFormat="1" ht="22" customHeight="1" spans="1:13">
      <c r="A34" s="6">
        <v>20210375</v>
      </c>
      <c r="B34" s="6" t="s">
        <v>79</v>
      </c>
      <c r="C34" s="6" t="s">
        <v>15</v>
      </c>
      <c r="D34" s="6">
        <v>5</v>
      </c>
      <c r="E34" s="6" t="s">
        <v>75</v>
      </c>
      <c r="F34" s="7" t="s">
        <v>80</v>
      </c>
      <c r="G34" s="8">
        <v>66.6</v>
      </c>
      <c r="H34" s="9">
        <f t="shared" si="0"/>
        <v>39.96</v>
      </c>
      <c r="I34" s="13">
        <v>80.92</v>
      </c>
      <c r="J34" s="9">
        <f t="shared" si="1"/>
        <v>32.368</v>
      </c>
      <c r="K34" s="9">
        <f t="shared" si="6"/>
        <v>72.328</v>
      </c>
      <c r="L34" s="14">
        <f>SUMPRODUCT(($D$3:$D$171=D34)*($K$3:$K$171&gt;=K34))</f>
        <v>3</v>
      </c>
      <c r="M34" s="16"/>
    </row>
    <row r="35" s="1" customFormat="1" ht="22" customHeight="1" spans="1:13">
      <c r="A35" s="6">
        <v>20210620</v>
      </c>
      <c r="B35" s="8" t="s">
        <v>81</v>
      </c>
      <c r="C35" s="8" t="s">
        <v>15</v>
      </c>
      <c r="D35" s="8">
        <v>5</v>
      </c>
      <c r="E35" s="8" t="s">
        <v>75</v>
      </c>
      <c r="F35" s="7" t="s">
        <v>82</v>
      </c>
      <c r="G35" s="8">
        <v>66.56</v>
      </c>
      <c r="H35" s="9">
        <f t="shared" si="0"/>
        <v>39.936</v>
      </c>
      <c r="I35" s="13">
        <v>80.44</v>
      </c>
      <c r="J35" s="9">
        <f t="shared" si="1"/>
        <v>32.176</v>
      </c>
      <c r="K35" s="9">
        <v>72.12</v>
      </c>
      <c r="L35" s="14">
        <f>SUMPRODUCT(($D$3:$D$171=D35)*($K$3:$K$171&gt;=K35))</f>
        <v>4</v>
      </c>
      <c r="M35" s="17"/>
    </row>
    <row r="36" s="1" customFormat="1" ht="22" customHeight="1" spans="1:13">
      <c r="A36" s="6">
        <v>20210596</v>
      </c>
      <c r="B36" s="8" t="s">
        <v>83</v>
      </c>
      <c r="C36" s="8" t="s">
        <v>15</v>
      </c>
      <c r="D36" s="8">
        <v>5</v>
      </c>
      <c r="E36" s="8" t="s">
        <v>75</v>
      </c>
      <c r="F36" s="7" t="s">
        <v>84</v>
      </c>
      <c r="G36" s="8">
        <v>65.8</v>
      </c>
      <c r="H36" s="9">
        <f t="shared" si="0"/>
        <v>39.48</v>
      </c>
      <c r="I36" s="13">
        <v>81.5</v>
      </c>
      <c r="J36" s="9">
        <f t="shared" si="1"/>
        <v>32.6</v>
      </c>
      <c r="K36" s="9">
        <f t="shared" si="6"/>
        <v>72.08</v>
      </c>
      <c r="L36" s="14">
        <f>SUMPRODUCT(($D$3:$D$171=D36)*($K$3:$K$171&gt;=K36))</f>
        <v>5</v>
      </c>
      <c r="M36" s="16"/>
    </row>
    <row r="37" s="1" customFormat="1" ht="22" customHeight="1" spans="1:13">
      <c r="A37" s="6">
        <v>20210008</v>
      </c>
      <c r="B37" s="6" t="s">
        <v>85</v>
      </c>
      <c r="C37" s="6" t="s">
        <v>15</v>
      </c>
      <c r="D37" s="6">
        <v>5</v>
      </c>
      <c r="E37" s="6" t="s">
        <v>75</v>
      </c>
      <c r="F37" s="7" t="s">
        <v>86</v>
      </c>
      <c r="G37" s="8">
        <v>65.66</v>
      </c>
      <c r="H37" s="9">
        <f t="shared" si="0"/>
        <v>39.396</v>
      </c>
      <c r="I37" s="13">
        <v>81.06</v>
      </c>
      <c r="J37" s="9">
        <f t="shared" si="1"/>
        <v>32.424</v>
      </c>
      <c r="K37" s="9">
        <f t="shared" si="6"/>
        <v>71.82</v>
      </c>
      <c r="L37" s="14">
        <f>SUMPRODUCT(($D$3:$D$171=D37)*($K$3:$K$171&gt;=K37))</f>
        <v>6</v>
      </c>
      <c r="M37" s="16"/>
    </row>
    <row r="38" s="1" customFormat="1" ht="22" customHeight="1" spans="1:13">
      <c r="A38" s="6">
        <v>20210709</v>
      </c>
      <c r="B38" s="8" t="s">
        <v>87</v>
      </c>
      <c r="C38" s="8" t="s">
        <v>15</v>
      </c>
      <c r="D38" s="8">
        <v>5</v>
      </c>
      <c r="E38" s="8" t="s">
        <v>75</v>
      </c>
      <c r="F38" s="7" t="s">
        <v>88</v>
      </c>
      <c r="G38" s="8">
        <v>65.8</v>
      </c>
      <c r="H38" s="9">
        <f t="shared" si="0"/>
        <v>39.48</v>
      </c>
      <c r="I38" s="13">
        <v>79.86</v>
      </c>
      <c r="J38" s="9">
        <f t="shared" si="1"/>
        <v>31.944</v>
      </c>
      <c r="K38" s="9">
        <f t="shared" si="6"/>
        <v>71.424</v>
      </c>
      <c r="L38" s="14">
        <f>SUMPRODUCT(($D$3:$D$171=D38)*($K$3:$K$171&gt;=K38))</f>
        <v>7</v>
      </c>
      <c r="M38" s="16"/>
    </row>
    <row r="39" s="1" customFormat="1" ht="22" customHeight="1" spans="1:13">
      <c r="A39" s="6">
        <v>20210555</v>
      </c>
      <c r="B39" s="6" t="s">
        <v>89</v>
      </c>
      <c r="C39" s="6" t="s">
        <v>15</v>
      </c>
      <c r="D39" s="6">
        <v>5</v>
      </c>
      <c r="E39" s="6" t="s">
        <v>75</v>
      </c>
      <c r="F39" s="7" t="s">
        <v>90</v>
      </c>
      <c r="G39" s="8">
        <v>64.68</v>
      </c>
      <c r="H39" s="9">
        <f t="shared" si="0"/>
        <v>38.808</v>
      </c>
      <c r="I39" s="13">
        <v>80.4</v>
      </c>
      <c r="J39" s="9">
        <f t="shared" si="1"/>
        <v>32.16</v>
      </c>
      <c r="K39" s="9">
        <f t="shared" si="6"/>
        <v>70.968</v>
      </c>
      <c r="L39" s="14">
        <f>SUMPRODUCT(($D$3:$D$171=D39)*($K$3:$K$171&gt;=K39))</f>
        <v>8</v>
      </c>
      <c r="M39" s="16"/>
    </row>
    <row r="40" s="1" customFormat="1" ht="22" customHeight="1" spans="1:13">
      <c r="A40" s="6">
        <v>20210829</v>
      </c>
      <c r="B40" s="8" t="s">
        <v>91</v>
      </c>
      <c r="C40" s="8" t="s">
        <v>15</v>
      </c>
      <c r="D40" s="8">
        <v>6</v>
      </c>
      <c r="E40" s="8" t="s">
        <v>75</v>
      </c>
      <c r="F40" s="7" t="s">
        <v>92</v>
      </c>
      <c r="G40" s="8">
        <v>67.32</v>
      </c>
      <c r="H40" s="9">
        <f t="shared" si="0"/>
        <v>40.392</v>
      </c>
      <c r="I40" s="13">
        <v>81.5</v>
      </c>
      <c r="J40" s="9">
        <f t="shared" si="1"/>
        <v>32.6</v>
      </c>
      <c r="K40" s="9">
        <f t="shared" si="6"/>
        <v>72.992</v>
      </c>
      <c r="L40" s="14">
        <f>SUMPRODUCT(($D$3:$D$171=D40)*($K$3:$K$171&gt;=K40))</f>
        <v>1</v>
      </c>
      <c r="M40" s="16"/>
    </row>
    <row r="41" s="1" customFormat="1" ht="22" customHeight="1" spans="1:13">
      <c r="A41" s="6">
        <v>20210171</v>
      </c>
      <c r="B41" s="6" t="s">
        <v>93</v>
      </c>
      <c r="C41" s="6" t="s">
        <v>15</v>
      </c>
      <c r="D41" s="6">
        <v>6</v>
      </c>
      <c r="E41" s="6" t="s">
        <v>75</v>
      </c>
      <c r="F41" s="7" t="s">
        <v>94</v>
      </c>
      <c r="G41" s="8">
        <v>62.72</v>
      </c>
      <c r="H41" s="9">
        <f t="shared" si="0"/>
        <v>37.632</v>
      </c>
      <c r="I41" s="13">
        <v>80.18</v>
      </c>
      <c r="J41" s="9">
        <f t="shared" si="1"/>
        <v>32.072</v>
      </c>
      <c r="K41" s="9">
        <f t="shared" si="6"/>
        <v>69.704</v>
      </c>
      <c r="L41" s="14">
        <f>SUMPRODUCT(($D$3:$D$171=D41)*($K$3:$K$171&gt;=K41))</f>
        <v>2</v>
      </c>
      <c r="M41" s="16"/>
    </row>
    <row r="42" s="1" customFormat="1" ht="22" customHeight="1" spans="1:13">
      <c r="A42" s="6">
        <v>20210057</v>
      </c>
      <c r="B42" s="6" t="s">
        <v>95</v>
      </c>
      <c r="C42" s="6" t="s">
        <v>15</v>
      </c>
      <c r="D42" s="6">
        <v>6</v>
      </c>
      <c r="E42" s="6" t="s">
        <v>75</v>
      </c>
      <c r="F42" s="7" t="s">
        <v>96</v>
      </c>
      <c r="G42" s="8">
        <v>61.78</v>
      </c>
      <c r="H42" s="9">
        <f t="shared" si="0"/>
        <v>37.068</v>
      </c>
      <c r="I42" s="13">
        <v>80.02</v>
      </c>
      <c r="J42" s="9">
        <f t="shared" si="1"/>
        <v>32.008</v>
      </c>
      <c r="K42" s="9">
        <f t="shared" si="6"/>
        <v>69.076</v>
      </c>
      <c r="L42" s="14">
        <f>SUMPRODUCT(($D$3:$D$171=D42)*($K$3:$K$171&gt;=K42))</f>
        <v>3</v>
      </c>
      <c r="M42" s="16"/>
    </row>
    <row r="43" s="1" customFormat="1" ht="22" customHeight="1" spans="1:13">
      <c r="A43" s="6">
        <v>20210177</v>
      </c>
      <c r="B43" s="6" t="s">
        <v>97</v>
      </c>
      <c r="C43" s="6" t="s">
        <v>15</v>
      </c>
      <c r="D43" s="6">
        <v>6</v>
      </c>
      <c r="E43" s="6" t="s">
        <v>75</v>
      </c>
      <c r="F43" s="7" t="s">
        <v>98</v>
      </c>
      <c r="G43" s="8">
        <v>62.32</v>
      </c>
      <c r="H43" s="9">
        <f t="shared" si="0"/>
        <v>37.392</v>
      </c>
      <c r="I43" s="13">
        <v>78.18</v>
      </c>
      <c r="J43" s="9">
        <f t="shared" si="1"/>
        <v>31.272</v>
      </c>
      <c r="K43" s="9">
        <f t="shared" si="6"/>
        <v>68.664</v>
      </c>
      <c r="L43" s="14">
        <f>SUMPRODUCT(($D$3:$D$171=D43)*($K$3:$K$171&gt;=K43))</f>
        <v>4</v>
      </c>
      <c r="M43" s="16"/>
    </row>
    <row r="44" s="1" customFormat="1" ht="22" customHeight="1" spans="1:13">
      <c r="A44" s="6">
        <v>20210200</v>
      </c>
      <c r="B44" s="6" t="s">
        <v>99</v>
      </c>
      <c r="C44" s="6" t="s">
        <v>15</v>
      </c>
      <c r="D44" s="6">
        <v>6</v>
      </c>
      <c r="E44" s="6" t="s">
        <v>75</v>
      </c>
      <c r="F44" s="7" t="s">
        <v>100</v>
      </c>
      <c r="G44" s="8">
        <v>60.84</v>
      </c>
      <c r="H44" s="9">
        <f t="shared" si="0"/>
        <v>36.504</v>
      </c>
      <c r="I44" s="13">
        <v>79.68</v>
      </c>
      <c r="J44" s="9">
        <f t="shared" si="1"/>
        <v>31.872</v>
      </c>
      <c r="K44" s="9">
        <v>68.37</v>
      </c>
      <c r="L44" s="14">
        <f>SUMPRODUCT(($D$3:$D$171=D44)*($K$3:$K$171&gt;=K44))</f>
        <v>5</v>
      </c>
      <c r="M44" s="16"/>
    </row>
    <row r="45" s="1" customFormat="1" ht="22" customHeight="1" spans="1:13">
      <c r="A45" s="6">
        <v>20210659</v>
      </c>
      <c r="B45" s="8" t="s">
        <v>101</v>
      </c>
      <c r="C45" s="8" t="s">
        <v>15</v>
      </c>
      <c r="D45" s="8">
        <v>6</v>
      </c>
      <c r="E45" s="8" t="s">
        <v>75</v>
      </c>
      <c r="F45" s="7" t="s">
        <v>102</v>
      </c>
      <c r="G45" s="8">
        <v>60.8</v>
      </c>
      <c r="H45" s="9">
        <f t="shared" si="0"/>
        <v>36.48</v>
      </c>
      <c r="I45" s="13">
        <v>78.12</v>
      </c>
      <c r="J45" s="9">
        <f t="shared" si="1"/>
        <v>31.248</v>
      </c>
      <c r="K45" s="9">
        <f t="shared" ref="K45:K49" si="7">H45+J45</f>
        <v>67.728</v>
      </c>
      <c r="L45" s="14">
        <f>SUMPRODUCT(($D$3:$D$171=D45)*($K$3:$K$171&gt;=K45))</f>
        <v>6</v>
      </c>
      <c r="M45" s="16"/>
    </row>
    <row r="46" s="1" customFormat="1" ht="22" customHeight="1" spans="1:13">
      <c r="A46" s="6">
        <v>20210111</v>
      </c>
      <c r="B46" s="6" t="s">
        <v>103</v>
      </c>
      <c r="C46" s="6" t="s">
        <v>15</v>
      </c>
      <c r="D46" s="6">
        <v>6</v>
      </c>
      <c r="E46" s="6" t="s">
        <v>75</v>
      </c>
      <c r="F46" s="7" t="s">
        <v>104</v>
      </c>
      <c r="G46" s="8">
        <v>59.68</v>
      </c>
      <c r="H46" s="9">
        <f t="shared" si="0"/>
        <v>35.808</v>
      </c>
      <c r="I46" s="13">
        <v>78.16</v>
      </c>
      <c r="J46" s="9">
        <f t="shared" si="1"/>
        <v>31.264</v>
      </c>
      <c r="K46" s="9">
        <f t="shared" si="7"/>
        <v>67.072</v>
      </c>
      <c r="L46" s="14">
        <f>SUMPRODUCT(($D$3:$D$171=D46)*($K$3:$K$171&gt;=K46))</f>
        <v>7</v>
      </c>
      <c r="M46" s="16"/>
    </row>
    <row r="47" s="1" customFormat="1" ht="22" customHeight="1" spans="1:13">
      <c r="A47" s="6">
        <v>20210592</v>
      </c>
      <c r="B47" s="8" t="s">
        <v>105</v>
      </c>
      <c r="C47" s="8" t="s">
        <v>15</v>
      </c>
      <c r="D47" s="8">
        <v>6</v>
      </c>
      <c r="E47" s="8" t="s">
        <v>75</v>
      </c>
      <c r="F47" s="7" t="s">
        <v>106</v>
      </c>
      <c r="G47" s="8">
        <v>58.34</v>
      </c>
      <c r="H47" s="9">
        <f t="shared" si="0"/>
        <v>35.004</v>
      </c>
      <c r="I47" s="13">
        <v>78.78</v>
      </c>
      <c r="J47" s="9">
        <f t="shared" si="1"/>
        <v>31.512</v>
      </c>
      <c r="K47" s="9">
        <v>66.51</v>
      </c>
      <c r="L47" s="14">
        <f>SUMPRODUCT(($D$3:$D$171=D47)*($K$3:$K$171&gt;=K47))</f>
        <v>8</v>
      </c>
      <c r="M47" s="17"/>
    </row>
    <row r="48" s="1" customFormat="1" ht="22" customHeight="1" spans="1:13">
      <c r="A48" s="6">
        <v>20210436</v>
      </c>
      <c r="B48" s="6" t="s">
        <v>107</v>
      </c>
      <c r="C48" s="6" t="s">
        <v>15</v>
      </c>
      <c r="D48" s="6">
        <v>6</v>
      </c>
      <c r="E48" s="6" t="s">
        <v>75</v>
      </c>
      <c r="F48" s="7" t="s">
        <v>108</v>
      </c>
      <c r="G48" s="8">
        <v>57.18</v>
      </c>
      <c r="H48" s="9">
        <f t="shared" si="0"/>
        <v>34.308</v>
      </c>
      <c r="I48" s="13">
        <v>80.46</v>
      </c>
      <c r="J48" s="9">
        <f t="shared" si="1"/>
        <v>32.184</v>
      </c>
      <c r="K48" s="9">
        <f>H48+J48</f>
        <v>66.492</v>
      </c>
      <c r="L48" s="14">
        <f>SUMPRODUCT(($D$3:$D$171=D48)*($K$3:$K$171&gt;=K48))</f>
        <v>9</v>
      </c>
      <c r="M48" s="17"/>
    </row>
    <row r="49" s="1" customFormat="1" ht="22" customHeight="1" spans="1:13">
      <c r="A49" s="6">
        <v>20210139</v>
      </c>
      <c r="B49" s="6" t="s">
        <v>109</v>
      </c>
      <c r="C49" s="6" t="s">
        <v>15</v>
      </c>
      <c r="D49" s="6">
        <v>6</v>
      </c>
      <c r="E49" s="6" t="s">
        <v>75</v>
      </c>
      <c r="F49" s="7" t="s">
        <v>110</v>
      </c>
      <c r="G49" s="8">
        <v>58.16</v>
      </c>
      <c r="H49" s="9">
        <f t="shared" si="0"/>
        <v>34.896</v>
      </c>
      <c r="I49" s="13">
        <v>77.36</v>
      </c>
      <c r="J49" s="9">
        <f t="shared" si="1"/>
        <v>30.944</v>
      </c>
      <c r="K49" s="9">
        <f>H49+J49</f>
        <v>65.84</v>
      </c>
      <c r="L49" s="14">
        <f>SUMPRODUCT(($D$3:$D$171=D49)*($K$3:$K$171&gt;=K49))</f>
        <v>10</v>
      </c>
      <c r="M49" s="17"/>
    </row>
    <row r="50" s="1" customFormat="1" ht="22" customHeight="1" spans="1:13">
      <c r="A50" s="6">
        <v>20210295</v>
      </c>
      <c r="B50" s="6" t="s">
        <v>111</v>
      </c>
      <c r="C50" s="6" t="s">
        <v>15</v>
      </c>
      <c r="D50" s="6">
        <v>7</v>
      </c>
      <c r="E50" s="6" t="s">
        <v>112</v>
      </c>
      <c r="F50" s="7" t="s">
        <v>113</v>
      </c>
      <c r="G50" s="8">
        <v>70.22</v>
      </c>
      <c r="H50" s="9">
        <f t="shared" si="0"/>
        <v>42.132</v>
      </c>
      <c r="I50" s="13">
        <v>81.36</v>
      </c>
      <c r="J50" s="9">
        <f t="shared" si="1"/>
        <v>32.544</v>
      </c>
      <c r="K50" s="9">
        <v>74.67</v>
      </c>
      <c r="L50" s="14">
        <f>SUMPRODUCT(($D$3:$D$171=D50)*($K$3:$K$171&gt;=K50))</f>
        <v>1</v>
      </c>
      <c r="M50" s="17"/>
    </row>
    <row r="51" s="1" customFormat="1" ht="22" customHeight="1" spans="1:13">
      <c r="A51" s="6">
        <v>20210465</v>
      </c>
      <c r="B51" s="6" t="s">
        <v>114</v>
      </c>
      <c r="C51" s="6" t="s">
        <v>15</v>
      </c>
      <c r="D51" s="6">
        <v>7</v>
      </c>
      <c r="E51" s="6" t="s">
        <v>112</v>
      </c>
      <c r="F51" s="7" t="s">
        <v>115</v>
      </c>
      <c r="G51" s="8">
        <v>68.12</v>
      </c>
      <c r="H51" s="9">
        <f t="shared" si="0"/>
        <v>40.872</v>
      </c>
      <c r="I51" s="13">
        <v>81</v>
      </c>
      <c r="J51" s="9">
        <f t="shared" si="1"/>
        <v>32.4</v>
      </c>
      <c r="K51" s="9">
        <f t="shared" ref="K51:K57" si="8">H51+J51</f>
        <v>73.272</v>
      </c>
      <c r="L51" s="14">
        <f>SUMPRODUCT(($D$3:$D$171=D51)*($K$3:$K$171&gt;=K51))</f>
        <v>2</v>
      </c>
      <c r="M51" s="17"/>
    </row>
    <row r="52" s="1" customFormat="1" ht="22" customHeight="1" spans="1:13">
      <c r="A52" s="6">
        <v>20210387</v>
      </c>
      <c r="B52" s="6" t="s">
        <v>116</v>
      </c>
      <c r="C52" s="6" t="s">
        <v>15</v>
      </c>
      <c r="D52" s="6">
        <v>7</v>
      </c>
      <c r="E52" s="6" t="s">
        <v>112</v>
      </c>
      <c r="F52" s="7" t="s">
        <v>117</v>
      </c>
      <c r="G52" s="8">
        <v>67.94</v>
      </c>
      <c r="H52" s="9">
        <f t="shared" si="0"/>
        <v>40.764</v>
      </c>
      <c r="I52" s="13">
        <v>80.12</v>
      </c>
      <c r="J52" s="9">
        <f t="shared" si="1"/>
        <v>32.048</v>
      </c>
      <c r="K52" s="9">
        <f t="shared" si="8"/>
        <v>72.812</v>
      </c>
      <c r="L52" s="14">
        <f>SUMPRODUCT(($D$3:$D$171=D52)*($K$3:$K$171&gt;=K52))</f>
        <v>3</v>
      </c>
      <c r="M52" s="16"/>
    </row>
    <row r="53" s="1" customFormat="1" ht="22" customHeight="1" spans="1:13">
      <c r="A53" s="6">
        <v>20210239</v>
      </c>
      <c r="B53" s="6" t="s">
        <v>118</v>
      </c>
      <c r="C53" s="6" t="s">
        <v>15</v>
      </c>
      <c r="D53" s="6">
        <v>7</v>
      </c>
      <c r="E53" s="6" t="s">
        <v>112</v>
      </c>
      <c r="F53" s="7" t="s">
        <v>119</v>
      </c>
      <c r="G53" s="8">
        <v>67.36</v>
      </c>
      <c r="H53" s="9">
        <f t="shared" si="0"/>
        <v>40.416</v>
      </c>
      <c r="I53" s="13">
        <v>80.16</v>
      </c>
      <c r="J53" s="9">
        <f t="shared" si="1"/>
        <v>32.064</v>
      </c>
      <c r="K53" s="9">
        <f t="shared" si="8"/>
        <v>72.48</v>
      </c>
      <c r="L53" s="14">
        <f>SUMPRODUCT(($D$3:$D$171=D53)*($K$3:$K$171&gt;=K53))</f>
        <v>4</v>
      </c>
      <c r="M53" s="16"/>
    </row>
    <row r="54" s="1" customFormat="1" ht="22" customHeight="1" spans="1:13">
      <c r="A54" s="6">
        <v>20210208</v>
      </c>
      <c r="B54" s="6" t="s">
        <v>120</v>
      </c>
      <c r="C54" s="6" t="s">
        <v>15</v>
      </c>
      <c r="D54" s="6">
        <v>7</v>
      </c>
      <c r="E54" s="6" t="s">
        <v>112</v>
      </c>
      <c r="F54" s="7" t="s">
        <v>121</v>
      </c>
      <c r="G54" s="8">
        <v>66.78</v>
      </c>
      <c r="H54" s="9">
        <f t="shared" si="0"/>
        <v>40.068</v>
      </c>
      <c r="I54" s="13">
        <v>81</v>
      </c>
      <c r="J54" s="9">
        <f t="shared" si="1"/>
        <v>32.4</v>
      </c>
      <c r="K54" s="9">
        <f t="shared" si="8"/>
        <v>72.468</v>
      </c>
      <c r="L54" s="14">
        <f>SUMPRODUCT(($D$3:$D$171=D54)*($K$3:$K$171&gt;=K54))</f>
        <v>5</v>
      </c>
      <c r="M54" s="16"/>
    </row>
    <row r="55" s="1" customFormat="1" ht="22" customHeight="1" spans="1:13">
      <c r="A55" s="6">
        <v>20210073</v>
      </c>
      <c r="B55" s="6" t="s">
        <v>122</v>
      </c>
      <c r="C55" s="6" t="s">
        <v>15</v>
      </c>
      <c r="D55" s="6">
        <v>7</v>
      </c>
      <c r="E55" s="6" t="s">
        <v>112</v>
      </c>
      <c r="F55" s="7" t="s">
        <v>123</v>
      </c>
      <c r="G55" s="8">
        <v>65.62</v>
      </c>
      <c r="H55" s="9">
        <f t="shared" si="0"/>
        <v>39.372</v>
      </c>
      <c r="I55" s="13">
        <v>81.58</v>
      </c>
      <c r="J55" s="9">
        <f t="shared" si="1"/>
        <v>32.632</v>
      </c>
      <c r="K55" s="9">
        <f t="shared" si="8"/>
        <v>72.004</v>
      </c>
      <c r="L55" s="14">
        <f>SUMPRODUCT(($D$3:$D$171=D55)*($K$3:$K$171&gt;=K55))</f>
        <v>6</v>
      </c>
      <c r="M55" s="16"/>
    </row>
    <row r="56" s="1" customFormat="1" ht="22" customHeight="1" spans="1:13">
      <c r="A56" s="6">
        <v>20210044</v>
      </c>
      <c r="B56" s="6" t="s">
        <v>124</v>
      </c>
      <c r="C56" s="6" t="s">
        <v>15</v>
      </c>
      <c r="D56" s="6">
        <v>8</v>
      </c>
      <c r="E56" s="6" t="s">
        <v>112</v>
      </c>
      <c r="F56" s="7" t="s">
        <v>125</v>
      </c>
      <c r="G56" s="8">
        <v>65.84</v>
      </c>
      <c r="H56" s="9">
        <f t="shared" si="0"/>
        <v>39.504</v>
      </c>
      <c r="I56" s="13">
        <v>82.1</v>
      </c>
      <c r="J56" s="9">
        <f t="shared" si="1"/>
        <v>32.84</v>
      </c>
      <c r="K56" s="9">
        <f t="shared" si="8"/>
        <v>72.344</v>
      </c>
      <c r="L56" s="14">
        <f>SUMPRODUCT(($D$3:$D$171=D56)*($K$3:$K$171&gt;=K56))</f>
        <v>1</v>
      </c>
      <c r="M56" s="16"/>
    </row>
    <row r="57" s="1" customFormat="1" ht="22" customHeight="1" spans="1:13">
      <c r="A57" s="6">
        <v>20210405</v>
      </c>
      <c r="B57" s="6" t="s">
        <v>126</v>
      </c>
      <c r="C57" s="6" t="s">
        <v>15</v>
      </c>
      <c r="D57" s="6">
        <v>8</v>
      </c>
      <c r="E57" s="6" t="s">
        <v>112</v>
      </c>
      <c r="F57" s="7" t="s">
        <v>127</v>
      </c>
      <c r="G57" s="8">
        <v>62.36</v>
      </c>
      <c r="H57" s="9">
        <f t="shared" si="0"/>
        <v>37.416</v>
      </c>
      <c r="I57" s="13">
        <v>79.2</v>
      </c>
      <c r="J57" s="9">
        <f t="shared" si="1"/>
        <v>31.68</v>
      </c>
      <c r="K57" s="9">
        <f t="shared" si="8"/>
        <v>69.096</v>
      </c>
      <c r="L57" s="14">
        <f>SUMPRODUCT(($D$3:$D$171=D57)*($K$3:$K$171&gt;=K57))</f>
        <v>2</v>
      </c>
      <c r="M57" s="16"/>
    </row>
    <row r="58" s="1" customFormat="1" ht="22" customHeight="1" spans="1:13">
      <c r="A58" s="6">
        <v>20210876</v>
      </c>
      <c r="B58" s="8" t="s">
        <v>128</v>
      </c>
      <c r="C58" s="8" t="s">
        <v>15</v>
      </c>
      <c r="D58" s="8">
        <v>8</v>
      </c>
      <c r="E58" s="8" t="s">
        <v>112</v>
      </c>
      <c r="F58" s="7" t="s">
        <v>129</v>
      </c>
      <c r="G58" s="8">
        <v>62.14</v>
      </c>
      <c r="H58" s="9">
        <f t="shared" si="0"/>
        <v>37.284</v>
      </c>
      <c r="I58" s="13">
        <v>79.46</v>
      </c>
      <c r="J58" s="9">
        <f t="shared" si="1"/>
        <v>31.784</v>
      </c>
      <c r="K58" s="9">
        <v>69.06</v>
      </c>
      <c r="L58" s="14">
        <f>SUMPRODUCT(($D$3:$D$171=D58)*($K$3:$K$171&gt;=K58))</f>
        <v>3</v>
      </c>
      <c r="M58" s="16"/>
    </row>
    <row r="59" s="1" customFormat="1" ht="22" customHeight="1" spans="1:13">
      <c r="A59" s="6">
        <v>20210260</v>
      </c>
      <c r="B59" s="6" t="s">
        <v>130</v>
      </c>
      <c r="C59" s="6" t="s">
        <v>15</v>
      </c>
      <c r="D59" s="6">
        <v>8</v>
      </c>
      <c r="E59" s="6" t="s">
        <v>112</v>
      </c>
      <c r="F59" s="7" t="s">
        <v>131</v>
      </c>
      <c r="G59" s="8">
        <v>58.12</v>
      </c>
      <c r="H59" s="9">
        <f t="shared" si="0"/>
        <v>34.872</v>
      </c>
      <c r="I59" s="13">
        <v>81.38</v>
      </c>
      <c r="J59" s="9">
        <f t="shared" si="1"/>
        <v>32.552</v>
      </c>
      <c r="K59" s="9">
        <f>H59+J59</f>
        <v>67.424</v>
      </c>
      <c r="L59" s="14">
        <f>SUMPRODUCT(($D$3:$D$171=D59)*($K$3:$K$171&gt;=K59))</f>
        <v>4</v>
      </c>
      <c r="M59" s="16"/>
    </row>
    <row r="60" s="1" customFormat="1" ht="22" customHeight="1" spans="1:13">
      <c r="A60" s="6">
        <v>20210081</v>
      </c>
      <c r="B60" s="6" t="s">
        <v>132</v>
      </c>
      <c r="C60" s="6" t="s">
        <v>15</v>
      </c>
      <c r="D60" s="6">
        <v>8</v>
      </c>
      <c r="E60" s="6" t="s">
        <v>112</v>
      </c>
      <c r="F60" s="7" t="s">
        <v>133</v>
      </c>
      <c r="G60" s="8">
        <v>58.34</v>
      </c>
      <c r="H60" s="9">
        <f t="shared" si="0"/>
        <v>35.004</v>
      </c>
      <c r="I60" s="13">
        <v>80.34</v>
      </c>
      <c r="J60" s="9">
        <f t="shared" si="1"/>
        <v>32.136</v>
      </c>
      <c r="K60" s="9">
        <f>H60+J60</f>
        <v>67.14</v>
      </c>
      <c r="L60" s="14">
        <f>SUMPRODUCT(($D$3:$D$171=D60)*($K$3:$K$171&gt;=K60))</f>
        <v>5</v>
      </c>
      <c r="M60" s="16"/>
    </row>
    <row r="61" s="1" customFormat="1" ht="22" customHeight="1" spans="1:13">
      <c r="A61" s="6">
        <v>20210355</v>
      </c>
      <c r="B61" s="6" t="s">
        <v>134</v>
      </c>
      <c r="C61" s="6" t="s">
        <v>15</v>
      </c>
      <c r="D61" s="6">
        <v>8</v>
      </c>
      <c r="E61" s="6" t="s">
        <v>112</v>
      </c>
      <c r="F61" s="7" t="s">
        <v>135</v>
      </c>
      <c r="G61" s="8">
        <v>57.72</v>
      </c>
      <c r="H61" s="9">
        <f t="shared" si="0"/>
        <v>34.632</v>
      </c>
      <c r="I61" s="13">
        <v>77.62</v>
      </c>
      <c r="J61" s="9">
        <f t="shared" si="1"/>
        <v>31.048</v>
      </c>
      <c r="K61" s="9">
        <f t="shared" ref="K59:K63" si="9">H61+J61</f>
        <v>65.68</v>
      </c>
      <c r="L61" s="14">
        <f>SUMPRODUCT(($D$3:$D$171=D61)*($K$3:$K$171&gt;=K61))</f>
        <v>7</v>
      </c>
      <c r="M61" s="17"/>
    </row>
    <row r="62" s="1" customFormat="1" ht="22" customHeight="1" spans="1:13">
      <c r="A62" s="6">
        <v>20210651</v>
      </c>
      <c r="B62" s="8" t="s">
        <v>22</v>
      </c>
      <c r="C62" s="8" t="s">
        <v>15</v>
      </c>
      <c r="D62" s="8">
        <v>8</v>
      </c>
      <c r="E62" s="8" t="s">
        <v>112</v>
      </c>
      <c r="F62" s="7" t="s">
        <v>136</v>
      </c>
      <c r="G62" s="8">
        <v>56.6</v>
      </c>
      <c r="H62" s="9">
        <f t="shared" si="0"/>
        <v>33.96</v>
      </c>
      <c r="I62" s="13">
        <v>79.3</v>
      </c>
      <c r="J62" s="9">
        <f t="shared" si="1"/>
        <v>31.72</v>
      </c>
      <c r="K62" s="9">
        <f t="shared" si="9"/>
        <v>65.68</v>
      </c>
      <c r="L62" s="14">
        <f>SUMPRODUCT(($D$3:$D$171=D62)*($K$3:$K$171&gt;=K62))</f>
        <v>7</v>
      </c>
      <c r="M62" s="16"/>
    </row>
    <row r="63" s="1" customFormat="1" ht="22" customHeight="1" spans="1:13">
      <c r="A63" s="6">
        <v>20210263</v>
      </c>
      <c r="B63" s="6" t="s">
        <v>137</v>
      </c>
      <c r="C63" s="6" t="s">
        <v>15</v>
      </c>
      <c r="D63" s="6">
        <v>8</v>
      </c>
      <c r="E63" s="6" t="s">
        <v>112</v>
      </c>
      <c r="F63" s="7" t="s">
        <v>138</v>
      </c>
      <c r="G63" s="8">
        <v>55.04</v>
      </c>
      <c r="H63" s="9">
        <f t="shared" si="0"/>
        <v>33.024</v>
      </c>
      <c r="I63" s="13">
        <v>77.56</v>
      </c>
      <c r="J63" s="9">
        <f t="shared" si="1"/>
        <v>31.024</v>
      </c>
      <c r="K63" s="9">
        <v>64.04</v>
      </c>
      <c r="L63" s="14">
        <f>SUMPRODUCT(($D$3:$D$171=D63)*($K$3:$K$171&gt;=K63))</f>
        <v>8</v>
      </c>
      <c r="M63" s="16"/>
    </row>
    <row r="64" s="1" customFormat="1" ht="22" customHeight="1" spans="1:13">
      <c r="A64" s="6">
        <v>20210242</v>
      </c>
      <c r="B64" s="6" t="s">
        <v>139</v>
      </c>
      <c r="C64" s="6" t="s">
        <v>15</v>
      </c>
      <c r="D64" s="6">
        <v>8</v>
      </c>
      <c r="E64" s="6" t="s">
        <v>112</v>
      </c>
      <c r="F64" s="7" t="s">
        <v>37</v>
      </c>
      <c r="G64" s="8">
        <v>55.84</v>
      </c>
      <c r="H64" s="9">
        <f t="shared" si="0"/>
        <v>33.504</v>
      </c>
      <c r="I64" s="13"/>
      <c r="J64" s="9">
        <f t="shared" si="1"/>
        <v>0</v>
      </c>
      <c r="K64" s="9">
        <f>H64+J64</f>
        <v>33.504</v>
      </c>
      <c r="L64" s="14">
        <f>SUMPRODUCT(($D$3:$D$171=D64)*($K$3:$K$171&gt;=K64))</f>
        <v>9</v>
      </c>
      <c r="M64" s="17"/>
    </row>
    <row r="65" s="1" customFormat="1" ht="22" customHeight="1" spans="1:13">
      <c r="A65" s="6">
        <v>20210625</v>
      </c>
      <c r="B65" s="8" t="s">
        <v>140</v>
      </c>
      <c r="C65" s="8" t="s">
        <v>15</v>
      </c>
      <c r="D65" s="8">
        <v>9</v>
      </c>
      <c r="E65" s="8" t="s">
        <v>141</v>
      </c>
      <c r="F65" s="7" t="s">
        <v>142</v>
      </c>
      <c r="G65" s="8">
        <v>68.12</v>
      </c>
      <c r="H65" s="9">
        <f t="shared" si="0"/>
        <v>40.872</v>
      </c>
      <c r="I65" s="13">
        <v>84.12</v>
      </c>
      <c r="J65" s="9">
        <f t="shared" si="1"/>
        <v>33.648</v>
      </c>
      <c r="K65" s="9">
        <f t="shared" ref="K65:K67" si="10">H65+J65</f>
        <v>74.52</v>
      </c>
      <c r="L65" s="14">
        <f>SUMPRODUCT(($D$3:$D$171=D65)*($K$3:$K$171&gt;=K65))</f>
        <v>1</v>
      </c>
      <c r="M65" s="16"/>
    </row>
    <row r="66" s="1" customFormat="1" ht="22" customHeight="1" spans="1:13">
      <c r="A66" s="6">
        <v>20210238</v>
      </c>
      <c r="B66" s="6" t="s">
        <v>143</v>
      </c>
      <c r="C66" s="6" t="s">
        <v>15</v>
      </c>
      <c r="D66" s="6">
        <v>9</v>
      </c>
      <c r="E66" s="6" t="s">
        <v>141</v>
      </c>
      <c r="F66" s="7" t="s">
        <v>144</v>
      </c>
      <c r="G66" s="8">
        <v>66.2</v>
      </c>
      <c r="H66" s="9">
        <f t="shared" si="0"/>
        <v>39.72</v>
      </c>
      <c r="I66" s="13">
        <v>82.72</v>
      </c>
      <c r="J66" s="9">
        <f t="shared" si="1"/>
        <v>33.088</v>
      </c>
      <c r="K66" s="9">
        <f t="shared" si="10"/>
        <v>72.808</v>
      </c>
      <c r="L66" s="14">
        <f>SUMPRODUCT(($D$3:$D$171=D66)*($K$3:$K$171&gt;=K66))</f>
        <v>2</v>
      </c>
      <c r="M66" s="16"/>
    </row>
    <row r="67" s="1" customFormat="1" ht="22" customHeight="1" spans="1:13">
      <c r="A67" s="6">
        <v>20210245</v>
      </c>
      <c r="B67" s="6" t="s">
        <v>145</v>
      </c>
      <c r="C67" s="6" t="s">
        <v>15</v>
      </c>
      <c r="D67" s="6">
        <v>9</v>
      </c>
      <c r="E67" s="6" t="s">
        <v>141</v>
      </c>
      <c r="F67" s="7" t="s">
        <v>146</v>
      </c>
      <c r="G67" s="8">
        <v>66.96</v>
      </c>
      <c r="H67" s="9">
        <f>G67*0.6</f>
        <v>40.176</v>
      </c>
      <c r="I67" s="13">
        <v>81.36</v>
      </c>
      <c r="J67" s="9">
        <f>I67*0.4</f>
        <v>32.544</v>
      </c>
      <c r="K67" s="9">
        <f t="shared" si="10"/>
        <v>72.72</v>
      </c>
      <c r="L67" s="14">
        <f>SUMPRODUCT(($D$3:$D$171=D67)*($K$3:$K$171&gt;=K67))</f>
        <v>3</v>
      </c>
      <c r="M67" s="16"/>
    </row>
    <row r="68" s="1" customFormat="1" ht="22" customHeight="1" spans="1:13">
      <c r="A68" s="6">
        <v>20210881</v>
      </c>
      <c r="B68" s="8" t="s">
        <v>147</v>
      </c>
      <c r="C68" s="8" t="s">
        <v>15</v>
      </c>
      <c r="D68" s="8">
        <v>9</v>
      </c>
      <c r="E68" s="8" t="s">
        <v>141</v>
      </c>
      <c r="F68" s="7" t="s">
        <v>148</v>
      </c>
      <c r="G68" s="8">
        <v>63.34</v>
      </c>
      <c r="H68" s="9">
        <f t="shared" ref="H67:H130" si="11">G68*0.6</f>
        <v>38.004</v>
      </c>
      <c r="I68" s="13">
        <v>83.76</v>
      </c>
      <c r="J68" s="9">
        <f t="shared" ref="J67:J130" si="12">I68*0.4</f>
        <v>33.504</v>
      </c>
      <c r="K68" s="9">
        <v>71.5</v>
      </c>
      <c r="L68" s="14">
        <f>SUMPRODUCT(($D$3:$D$171=D68)*($K$3:$K$171&gt;=K68))</f>
        <v>4</v>
      </c>
      <c r="M68" s="17"/>
    </row>
    <row r="69" s="1" customFormat="1" ht="22" customHeight="1" spans="1:13">
      <c r="A69" s="6">
        <v>20210837</v>
      </c>
      <c r="B69" s="8" t="s">
        <v>149</v>
      </c>
      <c r="C69" s="8" t="s">
        <v>150</v>
      </c>
      <c r="D69" s="8">
        <v>9</v>
      </c>
      <c r="E69" s="8" t="s">
        <v>141</v>
      </c>
      <c r="F69" s="7" t="s">
        <v>151</v>
      </c>
      <c r="G69" s="8">
        <v>62.72</v>
      </c>
      <c r="H69" s="9">
        <f t="shared" si="11"/>
        <v>37.632</v>
      </c>
      <c r="I69" s="13">
        <v>83.78</v>
      </c>
      <c r="J69" s="9">
        <f t="shared" si="12"/>
        <v>33.512</v>
      </c>
      <c r="K69" s="9">
        <f t="shared" ref="K69:K74" si="13">H69+J69</f>
        <v>71.144</v>
      </c>
      <c r="L69" s="14">
        <f>SUMPRODUCT(($D$3:$D$171=D69)*($K$3:$K$171&gt;=K69))</f>
        <v>5</v>
      </c>
      <c r="M69" s="16"/>
    </row>
    <row r="70" s="1" customFormat="1" ht="22" customHeight="1" spans="1:13">
      <c r="A70" s="6">
        <v>20210851</v>
      </c>
      <c r="B70" s="8" t="s">
        <v>152</v>
      </c>
      <c r="C70" s="8" t="s">
        <v>15</v>
      </c>
      <c r="D70" s="8">
        <v>9</v>
      </c>
      <c r="E70" s="8" t="s">
        <v>141</v>
      </c>
      <c r="F70" s="7" t="s">
        <v>153</v>
      </c>
      <c r="G70" s="8">
        <v>59.64</v>
      </c>
      <c r="H70" s="9">
        <f t="shared" si="11"/>
        <v>35.784</v>
      </c>
      <c r="I70" s="13">
        <v>83.56</v>
      </c>
      <c r="J70" s="9">
        <f t="shared" si="12"/>
        <v>33.424</v>
      </c>
      <c r="K70" s="9">
        <v>69.2</v>
      </c>
      <c r="L70" s="14">
        <f>SUMPRODUCT(($D$3:$D$171=D70)*($K$3:$K$171&gt;=K70))</f>
        <v>6</v>
      </c>
      <c r="M70" s="16"/>
    </row>
    <row r="71" s="1" customFormat="1" ht="22" customHeight="1" spans="1:13">
      <c r="A71" s="6">
        <v>20210595</v>
      </c>
      <c r="B71" s="8" t="s">
        <v>154</v>
      </c>
      <c r="C71" s="8" t="s">
        <v>15</v>
      </c>
      <c r="D71" s="8">
        <v>9</v>
      </c>
      <c r="E71" s="8" t="s">
        <v>141</v>
      </c>
      <c r="F71" s="7" t="s">
        <v>155</v>
      </c>
      <c r="G71" s="8">
        <v>59.1</v>
      </c>
      <c r="H71" s="9">
        <f t="shared" si="11"/>
        <v>35.46</v>
      </c>
      <c r="I71" s="13">
        <v>82.14</v>
      </c>
      <c r="J71" s="9">
        <f t="shared" si="12"/>
        <v>32.856</v>
      </c>
      <c r="K71" s="9">
        <f t="shared" si="13"/>
        <v>68.316</v>
      </c>
      <c r="L71" s="14">
        <f>SUMPRODUCT(($D$3:$D$171=D71)*($K$3:$K$171&gt;=K71))</f>
        <v>7</v>
      </c>
      <c r="M71" s="16"/>
    </row>
    <row r="72" s="1" customFormat="1" ht="22" customHeight="1" spans="1:13">
      <c r="A72" s="6">
        <v>20210624</v>
      </c>
      <c r="B72" s="8" t="s">
        <v>156</v>
      </c>
      <c r="C72" s="8" t="s">
        <v>15</v>
      </c>
      <c r="D72" s="8">
        <v>9</v>
      </c>
      <c r="E72" s="8" t="s">
        <v>141</v>
      </c>
      <c r="F72" s="7" t="s">
        <v>157</v>
      </c>
      <c r="G72" s="8">
        <v>57.4</v>
      </c>
      <c r="H72" s="9">
        <f t="shared" si="11"/>
        <v>34.44</v>
      </c>
      <c r="I72" s="13">
        <v>81.06</v>
      </c>
      <c r="J72" s="9">
        <f t="shared" si="12"/>
        <v>32.424</v>
      </c>
      <c r="K72" s="9">
        <f t="shared" si="13"/>
        <v>66.864</v>
      </c>
      <c r="L72" s="14">
        <f>SUMPRODUCT(($D$3:$D$171=D72)*($K$3:$K$171&gt;=K72))</f>
        <v>8</v>
      </c>
      <c r="M72" s="17"/>
    </row>
    <row r="73" s="1" customFormat="1" ht="22" customHeight="1" spans="1:13">
      <c r="A73" s="6">
        <v>20210386</v>
      </c>
      <c r="B73" s="6" t="s">
        <v>158</v>
      </c>
      <c r="C73" s="6" t="s">
        <v>15</v>
      </c>
      <c r="D73" s="6">
        <v>10</v>
      </c>
      <c r="E73" s="6" t="s">
        <v>141</v>
      </c>
      <c r="F73" s="7" t="s">
        <v>159</v>
      </c>
      <c r="G73" s="8">
        <v>70.8</v>
      </c>
      <c r="H73" s="9">
        <f t="shared" si="11"/>
        <v>42.48</v>
      </c>
      <c r="I73" s="13">
        <v>83.66</v>
      </c>
      <c r="J73" s="9">
        <f t="shared" si="12"/>
        <v>33.464</v>
      </c>
      <c r="K73" s="9">
        <f t="shared" si="13"/>
        <v>75.944</v>
      </c>
      <c r="L73" s="14">
        <f>SUMPRODUCT(($D$3:$D$171=D73)*($K$3:$K$171&gt;=K73))</f>
        <v>1</v>
      </c>
      <c r="M73" s="16"/>
    </row>
    <row r="74" s="1" customFormat="1" ht="22" customHeight="1" spans="1:13">
      <c r="A74" s="6">
        <v>20210269</v>
      </c>
      <c r="B74" s="6" t="s">
        <v>160</v>
      </c>
      <c r="C74" s="6" t="s">
        <v>15</v>
      </c>
      <c r="D74" s="6">
        <v>10</v>
      </c>
      <c r="E74" s="6" t="s">
        <v>141</v>
      </c>
      <c r="F74" s="7" t="s">
        <v>161</v>
      </c>
      <c r="G74" s="8">
        <v>65.44</v>
      </c>
      <c r="H74" s="9">
        <f t="shared" si="11"/>
        <v>39.264</v>
      </c>
      <c r="I74" s="13">
        <v>83</v>
      </c>
      <c r="J74" s="9">
        <f t="shared" si="12"/>
        <v>33.2</v>
      </c>
      <c r="K74" s="9">
        <f t="shared" si="13"/>
        <v>72.464</v>
      </c>
      <c r="L74" s="14">
        <f>SUMPRODUCT(($D$3:$D$171=D74)*($K$3:$K$171&gt;=K74))</f>
        <v>2</v>
      </c>
      <c r="M74" s="16"/>
    </row>
    <row r="75" s="1" customFormat="1" ht="22" customHeight="1" spans="1:13">
      <c r="A75" s="6">
        <v>20210349</v>
      </c>
      <c r="B75" s="6" t="s">
        <v>162</v>
      </c>
      <c r="C75" s="6" t="s">
        <v>15</v>
      </c>
      <c r="D75" s="6">
        <v>10</v>
      </c>
      <c r="E75" s="6" t="s">
        <v>141</v>
      </c>
      <c r="F75" s="7" t="s">
        <v>163</v>
      </c>
      <c r="G75" s="8">
        <v>66.02</v>
      </c>
      <c r="H75" s="9">
        <f t="shared" si="11"/>
        <v>39.612</v>
      </c>
      <c r="I75" s="13">
        <v>81.16</v>
      </c>
      <c r="J75" s="9">
        <f t="shared" si="12"/>
        <v>32.464</v>
      </c>
      <c r="K75" s="9">
        <v>72.07</v>
      </c>
      <c r="L75" s="14">
        <f>SUMPRODUCT(($D$3:$D$171=D75)*($K$3:$K$171&gt;=K75))</f>
        <v>3</v>
      </c>
      <c r="M75" s="16"/>
    </row>
    <row r="76" s="1" customFormat="1" ht="22" customHeight="1" spans="1:13">
      <c r="A76" s="6">
        <v>20210485</v>
      </c>
      <c r="B76" s="6" t="s">
        <v>164</v>
      </c>
      <c r="C76" s="6" t="s">
        <v>15</v>
      </c>
      <c r="D76" s="6">
        <v>10</v>
      </c>
      <c r="E76" s="6" t="s">
        <v>141</v>
      </c>
      <c r="F76" s="7" t="s">
        <v>165</v>
      </c>
      <c r="G76" s="8">
        <v>63.3</v>
      </c>
      <c r="H76" s="9">
        <f t="shared" si="11"/>
        <v>37.98</v>
      </c>
      <c r="I76" s="13">
        <v>83.32</v>
      </c>
      <c r="J76" s="9">
        <f t="shared" si="12"/>
        <v>33.328</v>
      </c>
      <c r="K76" s="9">
        <f>H76+J76</f>
        <v>71.308</v>
      </c>
      <c r="L76" s="14">
        <f>SUMPRODUCT(($D$3:$D$171=D76)*($K$3:$K$171&gt;=K76))</f>
        <v>4</v>
      </c>
      <c r="M76" s="16"/>
    </row>
    <row r="77" s="1" customFormat="1" ht="22" customHeight="1" spans="1:13">
      <c r="A77" s="6">
        <v>20210704</v>
      </c>
      <c r="B77" s="8" t="s">
        <v>166</v>
      </c>
      <c r="C77" s="8" t="s">
        <v>15</v>
      </c>
      <c r="D77" s="8">
        <v>10</v>
      </c>
      <c r="E77" s="8" t="s">
        <v>141</v>
      </c>
      <c r="F77" s="7" t="s">
        <v>167</v>
      </c>
      <c r="G77" s="8">
        <v>63.52</v>
      </c>
      <c r="H77" s="9">
        <f t="shared" si="11"/>
        <v>38.112</v>
      </c>
      <c r="I77" s="13">
        <v>82.8</v>
      </c>
      <c r="J77" s="9">
        <f t="shared" si="12"/>
        <v>33.12</v>
      </c>
      <c r="K77" s="9">
        <f>H77+J77</f>
        <v>71.232</v>
      </c>
      <c r="L77" s="14">
        <f>SUMPRODUCT(($D$3:$D$171=D77)*($K$3:$K$171&gt;=K77))</f>
        <v>5</v>
      </c>
      <c r="M77" s="16"/>
    </row>
    <row r="78" s="1" customFormat="1" ht="22" customHeight="1" spans="1:13">
      <c r="A78" s="6">
        <v>20210338</v>
      </c>
      <c r="B78" s="6" t="s">
        <v>168</v>
      </c>
      <c r="C78" s="6" t="s">
        <v>15</v>
      </c>
      <c r="D78" s="6">
        <v>10</v>
      </c>
      <c r="E78" s="6" t="s">
        <v>141</v>
      </c>
      <c r="F78" s="7" t="s">
        <v>169</v>
      </c>
      <c r="G78" s="8">
        <v>61.78</v>
      </c>
      <c r="H78" s="9">
        <f t="shared" si="11"/>
        <v>37.068</v>
      </c>
      <c r="I78" s="13">
        <v>84</v>
      </c>
      <c r="J78" s="9">
        <f t="shared" si="12"/>
        <v>33.6</v>
      </c>
      <c r="K78" s="9">
        <f>H78+J78</f>
        <v>70.668</v>
      </c>
      <c r="L78" s="14">
        <f>SUMPRODUCT(($D$3:$D$171=D78)*($K$3:$K$171&gt;=K78))</f>
        <v>6</v>
      </c>
      <c r="M78" s="16"/>
    </row>
    <row r="79" s="1" customFormat="1" ht="22" customHeight="1" spans="1:13">
      <c r="A79" s="6">
        <v>20210088</v>
      </c>
      <c r="B79" s="6" t="s">
        <v>170</v>
      </c>
      <c r="C79" s="6" t="s">
        <v>15</v>
      </c>
      <c r="D79" s="6">
        <v>10</v>
      </c>
      <c r="E79" s="6" t="s">
        <v>141</v>
      </c>
      <c r="F79" s="7" t="s">
        <v>171</v>
      </c>
      <c r="G79" s="8">
        <v>61.78</v>
      </c>
      <c r="H79" s="9">
        <f t="shared" si="11"/>
        <v>37.068</v>
      </c>
      <c r="I79" s="13">
        <v>83.24</v>
      </c>
      <c r="J79" s="9">
        <f t="shared" si="12"/>
        <v>33.296</v>
      </c>
      <c r="K79" s="9">
        <v>70.37</v>
      </c>
      <c r="L79" s="14">
        <f>SUMPRODUCT(($D$3:$D$171=D79)*($K$3:$K$171&gt;=K79))</f>
        <v>7</v>
      </c>
      <c r="M79" s="16"/>
    </row>
    <row r="80" s="1" customFormat="1" ht="22" customHeight="1" spans="1:13">
      <c r="A80" s="6">
        <v>20210115</v>
      </c>
      <c r="B80" s="6" t="s">
        <v>172</v>
      </c>
      <c r="C80" s="6" t="s">
        <v>15</v>
      </c>
      <c r="D80" s="6">
        <v>10</v>
      </c>
      <c r="E80" s="6" t="s">
        <v>141</v>
      </c>
      <c r="F80" s="7" t="s">
        <v>173</v>
      </c>
      <c r="G80" s="8">
        <v>61.96</v>
      </c>
      <c r="H80" s="9">
        <f t="shared" si="11"/>
        <v>37.176</v>
      </c>
      <c r="I80" s="13">
        <v>82.62</v>
      </c>
      <c r="J80" s="9">
        <f t="shared" si="12"/>
        <v>33.048</v>
      </c>
      <c r="K80" s="9">
        <v>70.23</v>
      </c>
      <c r="L80" s="14">
        <f>SUMPRODUCT(($D$3:$D$171=D80)*($K$3:$K$171&gt;=K80))</f>
        <v>8</v>
      </c>
      <c r="M80" s="17"/>
    </row>
    <row r="81" s="1" customFormat="1" ht="22" customHeight="1" spans="1:13">
      <c r="A81" s="6">
        <v>20210196</v>
      </c>
      <c r="B81" s="6" t="s">
        <v>174</v>
      </c>
      <c r="C81" s="6" t="s">
        <v>15</v>
      </c>
      <c r="D81" s="6">
        <v>10</v>
      </c>
      <c r="E81" s="6" t="s">
        <v>141</v>
      </c>
      <c r="F81" s="7" t="s">
        <v>175</v>
      </c>
      <c r="G81" s="8">
        <v>60.84</v>
      </c>
      <c r="H81" s="9">
        <f t="shared" si="11"/>
        <v>36.504</v>
      </c>
      <c r="I81" s="13">
        <v>82.92</v>
      </c>
      <c r="J81" s="9">
        <f t="shared" si="12"/>
        <v>33.168</v>
      </c>
      <c r="K81" s="9">
        <f t="shared" ref="K80:K84" si="14">H81+J81</f>
        <v>69.672</v>
      </c>
      <c r="L81" s="14">
        <f>SUMPRODUCT(($D$3:$D$171=D81)*($K$3:$K$171&gt;=K81))</f>
        <v>9</v>
      </c>
      <c r="M81" s="16"/>
    </row>
    <row r="82" s="1" customFormat="1" ht="22" customHeight="1" spans="1:13">
      <c r="A82" s="6">
        <v>20210325</v>
      </c>
      <c r="B82" s="6" t="s">
        <v>176</v>
      </c>
      <c r="C82" s="6" t="s">
        <v>15</v>
      </c>
      <c r="D82" s="6">
        <v>10</v>
      </c>
      <c r="E82" s="6" t="s">
        <v>141</v>
      </c>
      <c r="F82" s="7" t="s">
        <v>177</v>
      </c>
      <c r="G82" s="8">
        <v>60.04</v>
      </c>
      <c r="H82" s="9">
        <f t="shared" si="11"/>
        <v>36.024</v>
      </c>
      <c r="I82" s="13">
        <v>80.64</v>
      </c>
      <c r="J82" s="9">
        <f t="shared" si="12"/>
        <v>32.256</v>
      </c>
      <c r="K82" s="9">
        <f t="shared" si="14"/>
        <v>68.28</v>
      </c>
      <c r="L82" s="14">
        <f>SUMPRODUCT(($D$3:$D$171=D82)*($K$3:$K$171&gt;=K82))</f>
        <v>10</v>
      </c>
      <c r="M82" s="16"/>
    </row>
    <row r="83" s="1" customFormat="1" ht="22" customHeight="1" spans="1:13">
      <c r="A83" s="6">
        <v>20210475</v>
      </c>
      <c r="B83" s="6" t="s">
        <v>178</v>
      </c>
      <c r="C83" s="6" t="s">
        <v>15</v>
      </c>
      <c r="D83" s="6">
        <v>10</v>
      </c>
      <c r="E83" s="6" t="s">
        <v>141</v>
      </c>
      <c r="F83" s="7" t="s">
        <v>179</v>
      </c>
      <c r="G83" s="8">
        <v>60.22</v>
      </c>
      <c r="H83" s="9">
        <f t="shared" si="11"/>
        <v>36.132</v>
      </c>
      <c r="I83" s="13">
        <v>80.08</v>
      </c>
      <c r="J83" s="9">
        <f t="shared" si="12"/>
        <v>32.032</v>
      </c>
      <c r="K83" s="9">
        <f t="shared" si="14"/>
        <v>68.164</v>
      </c>
      <c r="L83" s="14">
        <f>SUMPRODUCT(($D$3:$D$171=D83)*($K$3:$K$171&gt;=K83))</f>
        <v>11</v>
      </c>
      <c r="M83" s="16"/>
    </row>
    <row r="84" s="1" customFormat="1" ht="22" customHeight="1" spans="1:13">
      <c r="A84" s="6">
        <v>20210243</v>
      </c>
      <c r="B84" s="6" t="s">
        <v>180</v>
      </c>
      <c r="C84" s="6" t="s">
        <v>15</v>
      </c>
      <c r="D84" s="6">
        <v>10</v>
      </c>
      <c r="E84" s="6" t="s">
        <v>141</v>
      </c>
      <c r="F84" s="7" t="s">
        <v>181</v>
      </c>
      <c r="G84" s="8">
        <v>58.7</v>
      </c>
      <c r="H84" s="9">
        <f t="shared" si="11"/>
        <v>35.22</v>
      </c>
      <c r="I84" s="13">
        <v>80.38</v>
      </c>
      <c r="J84" s="9">
        <f t="shared" si="12"/>
        <v>32.152</v>
      </c>
      <c r="K84" s="9">
        <f t="shared" si="14"/>
        <v>67.372</v>
      </c>
      <c r="L84" s="14">
        <f>SUMPRODUCT(($D$3:$D$171=D84)*($K$3:$K$171&gt;=K84))</f>
        <v>12</v>
      </c>
      <c r="M84" s="16"/>
    </row>
    <row r="85" s="1" customFormat="1" ht="22" customHeight="1" spans="1:13">
      <c r="A85" s="6">
        <v>20210626</v>
      </c>
      <c r="B85" s="8" t="s">
        <v>182</v>
      </c>
      <c r="C85" s="8" t="s">
        <v>15</v>
      </c>
      <c r="D85" s="8">
        <v>11</v>
      </c>
      <c r="E85" s="8" t="s">
        <v>183</v>
      </c>
      <c r="F85" s="7" t="s">
        <v>184</v>
      </c>
      <c r="G85" s="8">
        <v>67.18</v>
      </c>
      <c r="H85" s="9">
        <f t="shared" si="11"/>
        <v>40.308</v>
      </c>
      <c r="I85" s="13">
        <v>83.84</v>
      </c>
      <c r="J85" s="9">
        <f t="shared" si="12"/>
        <v>33.536</v>
      </c>
      <c r="K85" s="9">
        <v>73.85</v>
      </c>
      <c r="L85" s="14">
        <f>SUMPRODUCT(($D$3:$D$171=D85)*($K$3:$K$171&gt;=K85))</f>
        <v>1</v>
      </c>
      <c r="M85" s="17"/>
    </row>
    <row r="86" s="1" customFormat="1" ht="22" customHeight="1" spans="1:13">
      <c r="A86" s="6">
        <v>20210394</v>
      </c>
      <c r="B86" s="6" t="s">
        <v>185</v>
      </c>
      <c r="C86" s="6" t="s">
        <v>15</v>
      </c>
      <c r="D86" s="6">
        <v>11</v>
      </c>
      <c r="E86" s="6" t="s">
        <v>183</v>
      </c>
      <c r="F86" s="7" t="s">
        <v>186</v>
      </c>
      <c r="G86" s="8">
        <v>66.56</v>
      </c>
      <c r="H86" s="9">
        <f t="shared" si="11"/>
        <v>39.936</v>
      </c>
      <c r="I86" s="13">
        <v>82.42</v>
      </c>
      <c r="J86" s="9">
        <f t="shared" si="12"/>
        <v>32.968</v>
      </c>
      <c r="K86" s="9">
        <v>72.91</v>
      </c>
      <c r="L86" s="14">
        <f>SUMPRODUCT(($D$3:$D$171=D86)*($K$3:$K$171&gt;=K86))</f>
        <v>2</v>
      </c>
      <c r="M86" s="16"/>
    </row>
    <row r="87" s="1" customFormat="1" ht="22" customHeight="1" spans="1:13">
      <c r="A87" s="6">
        <v>20210410</v>
      </c>
      <c r="B87" s="6" t="s">
        <v>187</v>
      </c>
      <c r="C87" s="6" t="s">
        <v>15</v>
      </c>
      <c r="D87" s="6">
        <v>11</v>
      </c>
      <c r="E87" s="6" t="s">
        <v>183</v>
      </c>
      <c r="F87" s="7" t="s">
        <v>188</v>
      </c>
      <c r="G87" s="8">
        <v>63.48</v>
      </c>
      <c r="H87" s="9">
        <f t="shared" si="11"/>
        <v>38.088</v>
      </c>
      <c r="I87" s="13">
        <v>82.48</v>
      </c>
      <c r="J87" s="9">
        <f t="shared" si="12"/>
        <v>32.992</v>
      </c>
      <c r="K87" s="9">
        <f>H87+J87</f>
        <v>71.08</v>
      </c>
      <c r="L87" s="14">
        <f>SUMPRODUCT(($D$3:$D$171=D87)*($K$3:$K$171&gt;=K87))</f>
        <v>3</v>
      </c>
      <c r="M87" s="16"/>
    </row>
    <row r="88" s="1" customFormat="1" ht="22" customHeight="1" spans="1:13">
      <c r="A88" s="6">
        <v>20210735</v>
      </c>
      <c r="B88" s="8" t="s">
        <v>189</v>
      </c>
      <c r="C88" s="8" t="s">
        <v>15</v>
      </c>
      <c r="D88" s="8">
        <v>11</v>
      </c>
      <c r="E88" s="8" t="s">
        <v>183</v>
      </c>
      <c r="F88" s="7" t="s">
        <v>190</v>
      </c>
      <c r="G88" s="8">
        <v>62.76</v>
      </c>
      <c r="H88" s="9">
        <f t="shared" si="11"/>
        <v>37.656</v>
      </c>
      <c r="I88" s="13">
        <v>83.1</v>
      </c>
      <c r="J88" s="9">
        <f t="shared" si="12"/>
        <v>33.24</v>
      </c>
      <c r="K88" s="9">
        <f>H88+J88</f>
        <v>70.896</v>
      </c>
      <c r="L88" s="14">
        <f>SUMPRODUCT(($D$3:$D$171=D88)*($K$3:$K$171&gt;=K88))</f>
        <v>4</v>
      </c>
      <c r="M88" s="17"/>
    </row>
    <row r="89" s="1" customFormat="1" ht="22" customHeight="1" spans="1:13">
      <c r="A89" s="6">
        <v>20210864</v>
      </c>
      <c r="B89" s="8" t="s">
        <v>191</v>
      </c>
      <c r="C89" s="8" t="s">
        <v>15</v>
      </c>
      <c r="D89" s="8">
        <v>11</v>
      </c>
      <c r="E89" s="8" t="s">
        <v>183</v>
      </c>
      <c r="F89" s="7" t="s">
        <v>192</v>
      </c>
      <c r="G89" s="8">
        <v>62.58</v>
      </c>
      <c r="H89" s="9">
        <f t="shared" si="11"/>
        <v>37.548</v>
      </c>
      <c r="I89" s="13">
        <v>82.6</v>
      </c>
      <c r="J89" s="9">
        <f t="shared" si="12"/>
        <v>33.04</v>
      </c>
      <c r="K89" s="9">
        <f>H89+J89</f>
        <v>70.588</v>
      </c>
      <c r="L89" s="14">
        <f>SUMPRODUCT(($D$3:$D$171=D89)*($K$3:$K$171&gt;=K89))</f>
        <v>5</v>
      </c>
      <c r="M89" s="17"/>
    </row>
    <row r="90" s="1" customFormat="1" ht="22" customHeight="1" spans="1:13">
      <c r="A90" s="6">
        <v>20210663</v>
      </c>
      <c r="B90" s="8" t="s">
        <v>193</v>
      </c>
      <c r="C90" s="8" t="s">
        <v>15</v>
      </c>
      <c r="D90" s="8">
        <v>11</v>
      </c>
      <c r="E90" s="8" t="s">
        <v>183</v>
      </c>
      <c r="F90" s="7" t="s">
        <v>194</v>
      </c>
      <c r="G90" s="8">
        <v>63.7</v>
      </c>
      <c r="H90" s="9">
        <f t="shared" si="11"/>
        <v>38.22</v>
      </c>
      <c r="I90" s="13">
        <v>80.7</v>
      </c>
      <c r="J90" s="9">
        <f t="shared" si="12"/>
        <v>32.28</v>
      </c>
      <c r="K90" s="9">
        <f>H90+J90</f>
        <v>70.5</v>
      </c>
      <c r="L90" s="14">
        <f>SUMPRODUCT(($D$3:$D$171=D90)*($K$3:$K$171&gt;=K90))</f>
        <v>6</v>
      </c>
      <c r="M90" s="16"/>
    </row>
    <row r="91" s="1" customFormat="1" ht="22" customHeight="1" spans="1:13">
      <c r="A91" s="6">
        <v>20210572</v>
      </c>
      <c r="B91" s="8" t="s">
        <v>195</v>
      </c>
      <c r="C91" s="8" t="s">
        <v>15</v>
      </c>
      <c r="D91" s="8">
        <v>12</v>
      </c>
      <c r="E91" s="8" t="s">
        <v>183</v>
      </c>
      <c r="F91" s="7" t="s">
        <v>196</v>
      </c>
      <c r="G91" s="8">
        <v>60.84</v>
      </c>
      <c r="H91" s="9">
        <f t="shared" si="11"/>
        <v>36.504</v>
      </c>
      <c r="I91" s="13">
        <v>82.36</v>
      </c>
      <c r="J91" s="9">
        <f t="shared" si="12"/>
        <v>32.944</v>
      </c>
      <c r="K91" s="9">
        <v>69.44</v>
      </c>
      <c r="L91" s="14">
        <f>SUMPRODUCT(($D$3:$D$171=D91)*($K$3:$K$171&gt;=K91))</f>
        <v>1</v>
      </c>
      <c r="M91" s="17"/>
    </row>
    <row r="92" s="1" customFormat="1" ht="22" customHeight="1" spans="1:13">
      <c r="A92" s="6">
        <v>20210210</v>
      </c>
      <c r="B92" s="6" t="s">
        <v>197</v>
      </c>
      <c r="C92" s="6" t="s">
        <v>15</v>
      </c>
      <c r="D92" s="6">
        <v>12</v>
      </c>
      <c r="E92" s="6" t="s">
        <v>183</v>
      </c>
      <c r="F92" s="7" t="s">
        <v>198</v>
      </c>
      <c r="G92" s="8">
        <v>57.36</v>
      </c>
      <c r="H92" s="9">
        <f t="shared" si="11"/>
        <v>34.416</v>
      </c>
      <c r="I92" s="13">
        <v>82.38</v>
      </c>
      <c r="J92" s="9">
        <f t="shared" si="12"/>
        <v>32.952</v>
      </c>
      <c r="K92" s="9">
        <f t="shared" ref="K92:K96" si="15">H92+J92</f>
        <v>67.368</v>
      </c>
      <c r="L92" s="14">
        <f>SUMPRODUCT(($D$3:$D$171=D92)*($K$3:$K$171&gt;=K92))</f>
        <v>2</v>
      </c>
      <c r="M92" s="16"/>
    </row>
    <row r="93" s="1" customFormat="1" ht="22" customHeight="1" spans="1:13">
      <c r="A93" s="6">
        <v>20210687</v>
      </c>
      <c r="B93" s="8" t="s">
        <v>199</v>
      </c>
      <c r="C93" s="8" t="s">
        <v>15</v>
      </c>
      <c r="D93" s="8">
        <v>13</v>
      </c>
      <c r="E93" s="8" t="s">
        <v>200</v>
      </c>
      <c r="F93" s="7" t="s">
        <v>201</v>
      </c>
      <c r="G93" s="8">
        <v>69.06</v>
      </c>
      <c r="H93" s="9">
        <f t="shared" si="11"/>
        <v>41.436</v>
      </c>
      <c r="I93" s="13">
        <v>82.62</v>
      </c>
      <c r="J93" s="9">
        <f t="shared" si="12"/>
        <v>33.048</v>
      </c>
      <c r="K93" s="9">
        <v>74.49</v>
      </c>
      <c r="L93" s="14">
        <f>SUMPRODUCT(($D$3:$D$171=D93)*($K$3:$K$171&gt;=K93))</f>
        <v>1</v>
      </c>
      <c r="M93" s="17"/>
    </row>
    <row r="94" s="1" customFormat="1" ht="22" customHeight="1" spans="1:13">
      <c r="A94" s="6">
        <v>20210623</v>
      </c>
      <c r="B94" s="8" t="s">
        <v>202</v>
      </c>
      <c r="C94" s="8" t="s">
        <v>15</v>
      </c>
      <c r="D94" s="8">
        <v>13</v>
      </c>
      <c r="E94" s="8" t="s">
        <v>200</v>
      </c>
      <c r="F94" s="7" t="s">
        <v>203</v>
      </c>
      <c r="G94" s="8">
        <v>64.9</v>
      </c>
      <c r="H94" s="9">
        <f t="shared" si="11"/>
        <v>38.94</v>
      </c>
      <c r="I94" s="13">
        <v>82.69</v>
      </c>
      <c r="J94" s="9">
        <f t="shared" si="12"/>
        <v>33.076</v>
      </c>
      <c r="K94" s="9">
        <f t="shared" si="15"/>
        <v>72.016</v>
      </c>
      <c r="L94" s="14">
        <f>SUMPRODUCT(($D$3:$D$171=D94)*($K$3:$K$171&gt;=K94))</f>
        <v>2</v>
      </c>
      <c r="M94" s="16"/>
    </row>
    <row r="95" s="1" customFormat="1" ht="22" customHeight="1" spans="1:13">
      <c r="A95" s="6">
        <v>20210669</v>
      </c>
      <c r="B95" s="8" t="s">
        <v>204</v>
      </c>
      <c r="C95" s="8" t="s">
        <v>15</v>
      </c>
      <c r="D95" s="8">
        <v>13</v>
      </c>
      <c r="E95" s="8" t="s">
        <v>200</v>
      </c>
      <c r="F95" s="7" t="s">
        <v>205</v>
      </c>
      <c r="G95" s="8">
        <v>64.86</v>
      </c>
      <c r="H95" s="9">
        <f t="shared" si="11"/>
        <v>38.916</v>
      </c>
      <c r="I95" s="13">
        <v>81.82</v>
      </c>
      <c r="J95" s="9">
        <f t="shared" si="12"/>
        <v>32.728</v>
      </c>
      <c r="K95" s="9">
        <v>71.65</v>
      </c>
      <c r="L95" s="14">
        <f>SUMPRODUCT(($D$3:$D$171=D95)*($K$3:$K$171&gt;=K95))</f>
        <v>3</v>
      </c>
      <c r="M95" s="16"/>
    </row>
    <row r="96" s="1" customFormat="1" ht="22" customHeight="1" spans="1:13">
      <c r="A96" s="6">
        <v>20210733</v>
      </c>
      <c r="B96" s="8" t="s">
        <v>206</v>
      </c>
      <c r="C96" s="8" t="s">
        <v>15</v>
      </c>
      <c r="D96" s="8">
        <v>13</v>
      </c>
      <c r="E96" s="8" t="s">
        <v>200</v>
      </c>
      <c r="F96" s="7" t="s">
        <v>207</v>
      </c>
      <c r="G96" s="8">
        <v>63.52</v>
      </c>
      <c r="H96" s="9">
        <f t="shared" si="11"/>
        <v>38.112</v>
      </c>
      <c r="I96" s="13">
        <v>82.99</v>
      </c>
      <c r="J96" s="9">
        <f t="shared" si="12"/>
        <v>33.196</v>
      </c>
      <c r="K96" s="9">
        <f t="shared" si="15"/>
        <v>71.308</v>
      </c>
      <c r="L96" s="14">
        <f>SUMPRODUCT(($D$3:$D$171=D96)*($K$3:$K$171&gt;=K96))</f>
        <v>4</v>
      </c>
      <c r="M96" s="16"/>
    </row>
    <row r="97" s="1" customFormat="1" ht="22" customHeight="1" spans="1:13">
      <c r="A97" s="6">
        <v>20210202</v>
      </c>
      <c r="B97" s="6" t="s">
        <v>208</v>
      </c>
      <c r="C97" s="6" t="s">
        <v>15</v>
      </c>
      <c r="D97" s="6">
        <v>13</v>
      </c>
      <c r="E97" s="6" t="s">
        <v>200</v>
      </c>
      <c r="F97" s="7" t="s">
        <v>209</v>
      </c>
      <c r="G97" s="8">
        <v>62.36</v>
      </c>
      <c r="H97" s="9">
        <f t="shared" si="11"/>
        <v>37.416</v>
      </c>
      <c r="I97" s="13">
        <v>83.24</v>
      </c>
      <c r="J97" s="9">
        <f t="shared" si="12"/>
        <v>33.296</v>
      </c>
      <c r="K97" s="9">
        <v>70.72</v>
      </c>
      <c r="L97" s="14">
        <f>SUMPRODUCT(($D$3:$D$171=D97)*($K$3:$K$171&gt;=K97))</f>
        <v>5</v>
      </c>
      <c r="M97" s="17"/>
    </row>
    <row r="98" s="1" customFormat="1" ht="22" customHeight="1" spans="1:13">
      <c r="A98" s="6">
        <v>20210848</v>
      </c>
      <c r="B98" s="8" t="s">
        <v>210</v>
      </c>
      <c r="C98" s="8" t="s">
        <v>15</v>
      </c>
      <c r="D98" s="8">
        <v>13</v>
      </c>
      <c r="E98" s="8" t="s">
        <v>200</v>
      </c>
      <c r="F98" s="7" t="s">
        <v>211</v>
      </c>
      <c r="G98" s="8">
        <v>62</v>
      </c>
      <c r="H98" s="9">
        <f t="shared" si="11"/>
        <v>37.2</v>
      </c>
      <c r="I98" s="13">
        <v>80.18</v>
      </c>
      <c r="J98" s="9">
        <f t="shared" si="12"/>
        <v>32.072</v>
      </c>
      <c r="K98" s="9">
        <f t="shared" ref="K98:K104" si="16">H98+J98</f>
        <v>69.272</v>
      </c>
      <c r="L98" s="14">
        <f>SUMPRODUCT(($D$3:$D$171=D98)*($K$3:$K$171&gt;=K98))</f>
        <v>6</v>
      </c>
      <c r="M98" s="16"/>
    </row>
    <row r="99" s="1" customFormat="1" ht="22" customHeight="1" spans="1:13">
      <c r="A99" s="6">
        <v>20210622</v>
      </c>
      <c r="B99" s="8" t="s">
        <v>212</v>
      </c>
      <c r="C99" s="8" t="s">
        <v>15</v>
      </c>
      <c r="D99" s="8">
        <v>14</v>
      </c>
      <c r="E99" s="8" t="s">
        <v>200</v>
      </c>
      <c r="F99" s="7" t="s">
        <v>213</v>
      </c>
      <c r="G99" s="8">
        <v>66.6</v>
      </c>
      <c r="H99" s="9">
        <f t="shared" si="11"/>
        <v>39.96</v>
      </c>
      <c r="I99" s="13">
        <v>82.61</v>
      </c>
      <c r="J99" s="9">
        <f t="shared" si="12"/>
        <v>33.044</v>
      </c>
      <c r="K99" s="9">
        <f t="shared" si="16"/>
        <v>73.004</v>
      </c>
      <c r="L99" s="14">
        <f>SUMPRODUCT(($D$3:$D$171=D99)*($K$3:$K$171&gt;=K99))</f>
        <v>1</v>
      </c>
      <c r="M99" s="16"/>
    </row>
    <row r="100" s="1" customFormat="1" ht="22" customHeight="1" spans="1:13">
      <c r="A100" s="6">
        <v>20210835</v>
      </c>
      <c r="B100" s="8" t="s">
        <v>214</v>
      </c>
      <c r="C100" s="8" t="s">
        <v>15</v>
      </c>
      <c r="D100" s="8">
        <v>14</v>
      </c>
      <c r="E100" s="8" t="s">
        <v>200</v>
      </c>
      <c r="F100" s="7" t="s">
        <v>215</v>
      </c>
      <c r="G100" s="8">
        <v>66.56</v>
      </c>
      <c r="H100" s="9">
        <f t="shared" si="11"/>
        <v>39.936</v>
      </c>
      <c r="I100" s="13">
        <v>82.55</v>
      </c>
      <c r="J100" s="9">
        <f t="shared" si="12"/>
        <v>33.02</v>
      </c>
      <c r="K100" s="9">
        <f t="shared" si="16"/>
        <v>72.956</v>
      </c>
      <c r="L100" s="14">
        <f>SUMPRODUCT(($D$3:$D$171=D100)*($K$3:$K$171&gt;=K100))</f>
        <v>2</v>
      </c>
      <c r="M100" s="16"/>
    </row>
    <row r="101" s="1" customFormat="1" ht="22" customHeight="1" spans="1:13">
      <c r="A101" s="6">
        <v>20210856</v>
      </c>
      <c r="B101" s="8" t="s">
        <v>216</v>
      </c>
      <c r="C101" s="8" t="s">
        <v>15</v>
      </c>
      <c r="D101" s="8">
        <v>14</v>
      </c>
      <c r="E101" s="8" t="s">
        <v>200</v>
      </c>
      <c r="F101" s="7" t="s">
        <v>217</v>
      </c>
      <c r="G101" s="8">
        <v>66.02</v>
      </c>
      <c r="H101" s="9">
        <f t="shared" si="11"/>
        <v>39.612</v>
      </c>
      <c r="I101" s="13">
        <v>81.47</v>
      </c>
      <c r="J101" s="9">
        <f t="shared" si="12"/>
        <v>32.588</v>
      </c>
      <c r="K101" s="9">
        <f t="shared" si="16"/>
        <v>72.2</v>
      </c>
      <c r="L101" s="14">
        <f>SUMPRODUCT(($D$3:$D$171=D101)*($K$3:$K$171&gt;=K101))</f>
        <v>3</v>
      </c>
      <c r="M101" s="17"/>
    </row>
    <row r="102" s="1" customFormat="1" ht="22" customHeight="1" spans="1:13">
      <c r="A102" s="6">
        <v>20210599</v>
      </c>
      <c r="B102" s="8" t="s">
        <v>218</v>
      </c>
      <c r="C102" s="8" t="s">
        <v>15</v>
      </c>
      <c r="D102" s="8">
        <v>14</v>
      </c>
      <c r="E102" s="8" t="s">
        <v>200</v>
      </c>
      <c r="F102" s="7" t="s">
        <v>219</v>
      </c>
      <c r="G102" s="8">
        <v>59.1</v>
      </c>
      <c r="H102" s="9">
        <f t="shared" si="11"/>
        <v>35.46</v>
      </c>
      <c r="I102" s="13">
        <v>80.91</v>
      </c>
      <c r="J102" s="9">
        <f t="shared" si="12"/>
        <v>32.364</v>
      </c>
      <c r="K102" s="9">
        <f t="shared" si="16"/>
        <v>67.824</v>
      </c>
      <c r="L102" s="14">
        <f>SUMPRODUCT(($D$3:$D$171=D102)*($K$3:$K$171&gt;=K102))</f>
        <v>4</v>
      </c>
      <c r="M102" s="16"/>
    </row>
    <row r="103" s="1" customFormat="1" ht="22" customHeight="1" spans="1:13">
      <c r="A103" s="6">
        <v>20210560</v>
      </c>
      <c r="B103" s="8" t="s">
        <v>220</v>
      </c>
      <c r="C103" s="8" t="s">
        <v>15</v>
      </c>
      <c r="D103" s="8">
        <v>14</v>
      </c>
      <c r="E103" s="8" t="s">
        <v>200</v>
      </c>
      <c r="F103" s="7" t="s">
        <v>221</v>
      </c>
      <c r="G103" s="8">
        <v>58.92</v>
      </c>
      <c r="H103" s="9">
        <f t="shared" si="11"/>
        <v>35.352</v>
      </c>
      <c r="I103" s="13">
        <v>80.49</v>
      </c>
      <c r="J103" s="9">
        <f t="shared" si="12"/>
        <v>32.196</v>
      </c>
      <c r="K103" s="9">
        <f t="shared" si="16"/>
        <v>67.548</v>
      </c>
      <c r="L103" s="14">
        <f>SUMPRODUCT(($D$3:$D$171=D103)*($K$3:$K$171&gt;=K103))</f>
        <v>5</v>
      </c>
      <c r="M103" s="17"/>
    </row>
    <row r="104" s="1" customFormat="1" ht="22" customHeight="1" spans="1:13">
      <c r="A104" s="6">
        <v>20210648</v>
      </c>
      <c r="B104" s="8" t="s">
        <v>222</v>
      </c>
      <c r="C104" s="8" t="s">
        <v>15</v>
      </c>
      <c r="D104" s="8">
        <v>14</v>
      </c>
      <c r="E104" s="8" t="s">
        <v>200</v>
      </c>
      <c r="F104" s="7" t="s">
        <v>223</v>
      </c>
      <c r="G104" s="8">
        <v>55.04</v>
      </c>
      <c r="H104" s="9">
        <f t="shared" si="11"/>
        <v>33.024</v>
      </c>
      <c r="I104" s="13">
        <v>82.1</v>
      </c>
      <c r="J104" s="9">
        <f t="shared" si="12"/>
        <v>32.84</v>
      </c>
      <c r="K104" s="9">
        <f t="shared" si="16"/>
        <v>65.864</v>
      </c>
      <c r="L104" s="14">
        <f>SUMPRODUCT(($D$3:$D$171=D104)*($K$3:$K$171&gt;=K104))</f>
        <v>6</v>
      </c>
      <c r="M104" s="16"/>
    </row>
    <row r="105" s="1" customFormat="1" ht="22" customHeight="1" spans="1:13">
      <c r="A105" s="6">
        <v>20210670</v>
      </c>
      <c r="B105" s="8" t="s">
        <v>224</v>
      </c>
      <c r="C105" s="8" t="s">
        <v>15</v>
      </c>
      <c r="D105" s="8">
        <v>15</v>
      </c>
      <c r="E105" s="8" t="s">
        <v>225</v>
      </c>
      <c r="F105" s="7" t="s">
        <v>226</v>
      </c>
      <c r="G105" s="8">
        <v>60.22</v>
      </c>
      <c r="H105" s="9">
        <f t="shared" si="11"/>
        <v>36.132</v>
      </c>
      <c r="I105" s="13">
        <v>83.01</v>
      </c>
      <c r="J105" s="9">
        <f t="shared" si="12"/>
        <v>33.204</v>
      </c>
      <c r="K105" s="9">
        <v>69.33</v>
      </c>
      <c r="L105" s="14">
        <f>SUMPRODUCT(($D$3:$D$171=D105)*($K$3:$K$171&gt;=K105))</f>
        <v>1</v>
      </c>
      <c r="M105" s="16"/>
    </row>
    <row r="106" s="1" customFormat="1" ht="22" customHeight="1" spans="1:13">
      <c r="A106" s="6">
        <v>20210062</v>
      </c>
      <c r="B106" s="6" t="s">
        <v>227</v>
      </c>
      <c r="C106" s="6" t="s">
        <v>15</v>
      </c>
      <c r="D106" s="6">
        <v>15</v>
      </c>
      <c r="E106" s="6" t="s">
        <v>225</v>
      </c>
      <c r="F106" s="7" t="s">
        <v>228</v>
      </c>
      <c r="G106" s="8">
        <v>60.44</v>
      </c>
      <c r="H106" s="9">
        <f t="shared" si="11"/>
        <v>36.264</v>
      </c>
      <c r="I106" s="13">
        <v>82.45</v>
      </c>
      <c r="J106" s="9">
        <f t="shared" si="12"/>
        <v>32.98</v>
      </c>
      <c r="K106" s="9">
        <f>H106+J106</f>
        <v>69.244</v>
      </c>
      <c r="L106" s="14">
        <f>SUMPRODUCT(($D$3:$D$171=D106)*($K$3:$K$171&gt;=K106))</f>
        <v>2</v>
      </c>
      <c r="M106" s="16"/>
    </row>
    <row r="107" s="1" customFormat="1" ht="22" customHeight="1" spans="1:13">
      <c r="A107" s="6">
        <v>20210186</v>
      </c>
      <c r="B107" s="6" t="s">
        <v>229</v>
      </c>
      <c r="C107" s="6" t="s">
        <v>15</v>
      </c>
      <c r="D107" s="6">
        <v>15</v>
      </c>
      <c r="E107" s="6" t="s">
        <v>225</v>
      </c>
      <c r="F107" s="7" t="s">
        <v>230</v>
      </c>
      <c r="G107" s="8">
        <v>58.88</v>
      </c>
      <c r="H107" s="9">
        <f t="shared" si="11"/>
        <v>35.328</v>
      </c>
      <c r="I107" s="13">
        <v>82.21</v>
      </c>
      <c r="J107" s="9">
        <f t="shared" si="12"/>
        <v>32.884</v>
      </c>
      <c r="K107" s="9">
        <f t="shared" ref="K107:K119" si="17">H107+J107</f>
        <v>68.212</v>
      </c>
      <c r="L107" s="14">
        <f>SUMPRODUCT(($D$3:$D$171=D107)*($K$3:$K$171&gt;=K107))</f>
        <v>3</v>
      </c>
      <c r="M107" s="16"/>
    </row>
    <row r="108" s="1" customFormat="1" ht="22" customHeight="1" spans="1:13">
      <c r="A108" s="6">
        <v>20210652</v>
      </c>
      <c r="B108" s="8" t="s">
        <v>231</v>
      </c>
      <c r="C108" s="8" t="s">
        <v>15</v>
      </c>
      <c r="D108" s="8">
        <v>15</v>
      </c>
      <c r="E108" s="8" t="s">
        <v>225</v>
      </c>
      <c r="F108" s="7" t="s">
        <v>232</v>
      </c>
      <c r="G108" s="8">
        <v>57.54</v>
      </c>
      <c r="H108" s="9">
        <f t="shared" si="11"/>
        <v>34.524</v>
      </c>
      <c r="I108" s="13">
        <v>82.01</v>
      </c>
      <c r="J108" s="9">
        <f t="shared" si="12"/>
        <v>32.804</v>
      </c>
      <c r="K108" s="9">
        <v>67.32</v>
      </c>
      <c r="L108" s="14">
        <f>SUMPRODUCT(($D$3:$D$171=D108)*($K$3:$K$171&gt;=K108))</f>
        <v>4</v>
      </c>
      <c r="M108" s="16"/>
    </row>
    <row r="109" s="1" customFormat="1" ht="22" customHeight="1" spans="1:13">
      <c r="A109" s="6">
        <v>20210618</v>
      </c>
      <c r="B109" s="8" t="s">
        <v>233</v>
      </c>
      <c r="C109" s="8" t="s">
        <v>15</v>
      </c>
      <c r="D109" s="8">
        <v>15</v>
      </c>
      <c r="E109" s="8" t="s">
        <v>225</v>
      </c>
      <c r="F109" s="7" t="s">
        <v>37</v>
      </c>
      <c r="G109" s="8">
        <v>54.86</v>
      </c>
      <c r="H109" s="9">
        <f t="shared" si="11"/>
        <v>32.916</v>
      </c>
      <c r="I109" s="13"/>
      <c r="J109" s="9">
        <f t="shared" si="12"/>
        <v>0</v>
      </c>
      <c r="K109" s="9">
        <f t="shared" si="17"/>
        <v>32.916</v>
      </c>
      <c r="L109" s="14">
        <f>SUMPRODUCT(($D$3:$D$171=D109)*($K$3:$K$171&gt;=K109))</f>
        <v>5</v>
      </c>
      <c r="M109" s="16"/>
    </row>
    <row r="110" s="1" customFormat="1" ht="22" customHeight="1" spans="1:13">
      <c r="A110" s="6">
        <v>20210884</v>
      </c>
      <c r="B110" s="8" t="s">
        <v>234</v>
      </c>
      <c r="C110" s="8" t="s">
        <v>15</v>
      </c>
      <c r="D110" s="8">
        <v>16</v>
      </c>
      <c r="E110" s="8" t="s">
        <v>235</v>
      </c>
      <c r="F110" s="7" t="s">
        <v>236</v>
      </c>
      <c r="G110" s="8">
        <v>70.98</v>
      </c>
      <c r="H110" s="9">
        <f t="shared" si="11"/>
        <v>42.588</v>
      </c>
      <c r="I110" s="13">
        <v>81.7</v>
      </c>
      <c r="J110" s="9">
        <f t="shared" si="12"/>
        <v>32.68</v>
      </c>
      <c r="K110" s="9">
        <f t="shared" si="17"/>
        <v>75.268</v>
      </c>
      <c r="L110" s="14">
        <f>SUMPRODUCT(($D$3:$D$171=D110)*($K$3:$K$171&gt;=K110))</f>
        <v>1</v>
      </c>
      <c r="M110" s="16"/>
    </row>
    <row r="111" s="1" customFormat="1" ht="22" customHeight="1" spans="1:13">
      <c r="A111" s="6">
        <v>20210598</v>
      </c>
      <c r="B111" s="8" t="s">
        <v>237</v>
      </c>
      <c r="C111" s="8" t="s">
        <v>15</v>
      </c>
      <c r="D111" s="8">
        <v>16</v>
      </c>
      <c r="E111" s="8" t="s">
        <v>235</v>
      </c>
      <c r="F111" s="7" t="s">
        <v>238</v>
      </c>
      <c r="G111" s="8">
        <v>67.9</v>
      </c>
      <c r="H111" s="9">
        <f t="shared" si="11"/>
        <v>40.74</v>
      </c>
      <c r="I111" s="13">
        <v>83.94</v>
      </c>
      <c r="J111" s="9">
        <f t="shared" si="12"/>
        <v>33.576</v>
      </c>
      <c r="K111" s="9">
        <f t="shared" si="17"/>
        <v>74.316</v>
      </c>
      <c r="L111" s="14">
        <f>SUMPRODUCT(($D$3:$D$171=D111)*($K$3:$K$171&gt;=K111))</f>
        <v>2</v>
      </c>
      <c r="M111" s="16"/>
    </row>
    <row r="112" s="1" customFormat="1" ht="22" customHeight="1" spans="1:13">
      <c r="A112" s="6">
        <v>20210554</v>
      </c>
      <c r="B112" s="6" t="s">
        <v>239</v>
      </c>
      <c r="C112" s="6" t="s">
        <v>15</v>
      </c>
      <c r="D112" s="8">
        <v>16</v>
      </c>
      <c r="E112" s="6" t="s">
        <v>235</v>
      </c>
      <c r="F112" s="7" t="s">
        <v>240</v>
      </c>
      <c r="G112" s="8">
        <v>64.42</v>
      </c>
      <c r="H112" s="9">
        <f t="shared" si="11"/>
        <v>38.652</v>
      </c>
      <c r="I112" s="13">
        <v>81.04</v>
      </c>
      <c r="J112" s="9">
        <f t="shared" si="12"/>
        <v>32.416</v>
      </c>
      <c r="K112" s="9">
        <f t="shared" si="17"/>
        <v>71.068</v>
      </c>
      <c r="L112" s="14">
        <f>SUMPRODUCT(($D$3:$D$171=D112)*($K$3:$K$171&gt;=K112))</f>
        <v>3</v>
      </c>
      <c r="M112" s="16"/>
    </row>
    <row r="113" s="1" customFormat="1" ht="22" customHeight="1" spans="1:13">
      <c r="A113" s="6">
        <v>20210725</v>
      </c>
      <c r="B113" s="8" t="s">
        <v>241</v>
      </c>
      <c r="C113" s="8" t="s">
        <v>15</v>
      </c>
      <c r="D113" s="8">
        <v>16</v>
      </c>
      <c r="E113" s="8" t="s">
        <v>235</v>
      </c>
      <c r="F113" s="7" t="s">
        <v>37</v>
      </c>
      <c r="G113" s="8">
        <v>61.56</v>
      </c>
      <c r="H113" s="9">
        <f t="shared" si="11"/>
        <v>36.936</v>
      </c>
      <c r="I113" s="13"/>
      <c r="J113" s="9">
        <f t="shared" si="12"/>
        <v>0</v>
      </c>
      <c r="K113" s="9">
        <f t="shared" si="17"/>
        <v>36.936</v>
      </c>
      <c r="L113" s="14">
        <f>SUMPRODUCT(($D$3:$D$171=D113)*($K$3:$K$171&gt;=K113))</f>
        <v>4</v>
      </c>
      <c r="M113" s="16"/>
    </row>
    <row r="114" s="1" customFormat="1" ht="22" customHeight="1" spans="1:13">
      <c r="A114" s="6">
        <v>20210875</v>
      </c>
      <c r="B114" s="8" t="s">
        <v>242</v>
      </c>
      <c r="C114" s="8" t="s">
        <v>15</v>
      </c>
      <c r="D114" s="8">
        <v>18</v>
      </c>
      <c r="E114" s="8" t="s">
        <v>243</v>
      </c>
      <c r="F114" s="7" t="s">
        <v>244</v>
      </c>
      <c r="G114" s="8">
        <v>61.2</v>
      </c>
      <c r="H114" s="9">
        <f t="shared" si="11"/>
        <v>36.72</v>
      </c>
      <c r="I114" s="13">
        <v>83.1</v>
      </c>
      <c r="J114" s="9">
        <f t="shared" si="12"/>
        <v>33.24</v>
      </c>
      <c r="K114" s="9">
        <f t="shared" si="17"/>
        <v>69.96</v>
      </c>
      <c r="L114" s="14">
        <f>SUMPRODUCT(($D$3:$D$171=D114)*($K$3:$K$171&gt;=K114))</f>
        <v>1</v>
      </c>
      <c r="M114" s="16"/>
    </row>
    <row r="115" s="1" customFormat="1" ht="22" customHeight="1" spans="1:13">
      <c r="A115" s="6">
        <v>20210610</v>
      </c>
      <c r="B115" s="8" t="s">
        <v>245</v>
      </c>
      <c r="C115" s="8" t="s">
        <v>15</v>
      </c>
      <c r="D115" s="8">
        <v>18</v>
      </c>
      <c r="E115" s="8" t="s">
        <v>243</v>
      </c>
      <c r="F115" s="7" t="s">
        <v>246</v>
      </c>
      <c r="G115" s="8">
        <v>60.84</v>
      </c>
      <c r="H115" s="9">
        <f t="shared" si="11"/>
        <v>36.504</v>
      </c>
      <c r="I115" s="13">
        <v>83.14</v>
      </c>
      <c r="J115" s="9">
        <f t="shared" si="12"/>
        <v>33.256</v>
      </c>
      <c r="K115" s="9">
        <f t="shared" si="17"/>
        <v>69.76</v>
      </c>
      <c r="L115" s="14">
        <f>SUMPRODUCT(($D$3:$D$171=D115)*($K$3:$K$171&gt;=K115))</f>
        <v>2</v>
      </c>
      <c r="M115" s="16"/>
    </row>
    <row r="116" s="1" customFormat="1" ht="22" customHeight="1" spans="1:13">
      <c r="A116" s="6">
        <v>20210612</v>
      </c>
      <c r="B116" s="8" t="s">
        <v>247</v>
      </c>
      <c r="C116" s="8" t="s">
        <v>15</v>
      </c>
      <c r="D116" s="8">
        <v>18</v>
      </c>
      <c r="E116" s="8" t="s">
        <v>243</v>
      </c>
      <c r="F116" s="7" t="s">
        <v>248</v>
      </c>
      <c r="G116" s="8">
        <v>61.02</v>
      </c>
      <c r="H116" s="9">
        <f t="shared" si="11"/>
        <v>36.612</v>
      </c>
      <c r="I116" s="13">
        <v>82.58</v>
      </c>
      <c r="J116" s="9">
        <f t="shared" si="12"/>
        <v>33.032</v>
      </c>
      <c r="K116" s="9">
        <f t="shared" si="17"/>
        <v>69.644</v>
      </c>
      <c r="L116" s="14">
        <f>SUMPRODUCT(($D$3:$D$171=D116)*($K$3:$K$171&gt;=K116))</f>
        <v>3</v>
      </c>
      <c r="M116" s="16"/>
    </row>
    <row r="117" s="1" customFormat="1" ht="22" customHeight="1" spans="1:13">
      <c r="A117" s="6">
        <v>20210763</v>
      </c>
      <c r="B117" s="8" t="s">
        <v>249</v>
      </c>
      <c r="C117" s="8" t="s">
        <v>15</v>
      </c>
      <c r="D117" s="8">
        <v>18</v>
      </c>
      <c r="E117" s="8" t="s">
        <v>243</v>
      </c>
      <c r="F117" s="7" t="s">
        <v>250</v>
      </c>
      <c r="G117" s="8">
        <v>59.28</v>
      </c>
      <c r="H117" s="9">
        <f t="shared" si="11"/>
        <v>35.568</v>
      </c>
      <c r="I117" s="13">
        <v>81.7</v>
      </c>
      <c r="J117" s="9">
        <f t="shared" si="12"/>
        <v>32.68</v>
      </c>
      <c r="K117" s="9">
        <f t="shared" si="17"/>
        <v>68.248</v>
      </c>
      <c r="L117" s="14">
        <f>SUMPRODUCT(($D$3:$D$171=D117)*($K$3:$K$171&gt;=K117))</f>
        <v>4</v>
      </c>
      <c r="M117" s="16"/>
    </row>
    <row r="118" s="1" customFormat="1" ht="22" customHeight="1" spans="1:13">
      <c r="A118" s="6">
        <v>20210832</v>
      </c>
      <c r="B118" s="8" t="s">
        <v>251</v>
      </c>
      <c r="C118" s="8" t="s">
        <v>15</v>
      </c>
      <c r="D118" s="8">
        <v>20</v>
      </c>
      <c r="E118" s="8" t="s">
        <v>252</v>
      </c>
      <c r="F118" s="7" t="s">
        <v>253</v>
      </c>
      <c r="G118" s="8">
        <v>68.88</v>
      </c>
      <c r="H118" s="9">
        <f t="shared" si="11"/>
        <v>41.328</v>
      </c>
      <c r="I118" s="13">
        <v>83.22</v>
      </c>
      <c r="J118" s="9">
        <f t="shared" si="12"/>
        <v>33.288</v>
      </c>
      <c r="K118" s="9">
        <f t="shared" si="17"/>
        <v>74.616</v>
      </c>
      <c r="L118" s="14">
        <f>SUMPRODUCT(($D$3:$D$171=D118)*($K$3:$K$171&gt;=K118))</f>
        <v>1</v>
      </c>
      <c r="M118" s="16"/>
    </row>
    <row r="119" s="1" customFormat="1" ht="22" customHeight="1" spans="1:13">
      <c r="A119" s="6">
        <v>20210005</v>
      </c>
      <c r="B119" s="6" t="s">
        <v>254</v>
      </c>
      <c r="C119" s="6" t="s">
        <v>15</v>
      </c>
      <c r="D119" s="6">
        <v>20</v>
      </c>
      <c r="E119" s="6" t="s">
        <v>252</v>
      </c>
      <c r="F119" s="7" t="s">
        <v>255</v>
      </c>
      <c r="G119" s="8">
        <v>67.92</v>
      </c>
      <c r="H119" s="9">
        <f t="shared" si="11"/>
        <v>40.752</v>
      </c>
      <c r="I119" s="13">
        <v>83.64</v>
      </c>
      <c r="J119" s="9">
        <f t="shared" si="12"/>
        <v>33.456</v>
      </c>
      <c r="K119" s="9">
        <f t="shared" si="17"/>
        <v>74.208</v>
      </c>
      <c r="L119" s="14">
        <f>SUMPRODUCT(($D$3:$D$171=D119)*($K$3:$K$171&gt;=K119))</f>
        <v>2</v>
      </c>
      <c r="M119" s="16"/>
    </row>
    <row r="120" s="1" customFormat="1" ht="22" customHeight="1" spans="1:13">
      <c r="A120" s="6">
        <v>20210882</v>
      </c>
      <c r="B120" s="8" t="s">
        <v>256</v>
      </c>
      <c r="C120" s="8" t="s">
        <v>15</v>
      </c>
      <c r="D120" s="8">
        <v>20</v>
      </c>
      <c r="E120" s="8" t="s">
        <v>252</v>
      </c>
      <c r="F120" s="7" t="s">
        <v>257</v>
      </c>
      <c r="G120" s="8">
        <v>63.88</v>
      </c>
      <c r="H120" s="9">
        <f t="shared" si="11"/>
        <v>38.328</v>
      </c>
      <c r="I120" s="13">
        <v>81.74</v>
      </c>
      <c r="J120" s="9">
        <f t="shared" si="12"/>
        <v>32.696</v>
      </c>
      <c r="K120" s="9">
        <v>71.03</v>
      </c>
      <c r="L120" s="14">
        <f>SUMPRODUCT(($D$3:$D$171=D120)*($K$3:$K$171&gt;=K120))</f>
        <v>3</v>
      </c>
      <c r="M120" s="16"/>
    </row>
    <row r="121" s="1" customFormat="1" ht="22" customHeight="1" spans="1:13">
      <c r="A121" s="6">
        <v>20210629</v>
      </c>
      <c r="B121" s="8" t="s">
        <v>258</v>
      </c>
      <c r="C121" s="8" t="s">
        <v>15</v>
      </c>
      <c r="D121" s="8">
        <v>20</v>
      </c>
      <c r="E121" s="8" t="s">
        <v>252</v>
      </c>
      <c r="F121" s="7" t="s">
        <v>259</v>
      </c>
      <c r="G121" s="8">
        <v>61.42</v>
      </c>
      <c r="H121" s="9">
        <f t="shared" si="11"/>
        <v>36.852</v>
      </c>
      <c r="I121" s="13">
        <v>82.85</v>
      </c>
      <c r="J121" s="9">
        <f t="shared" si="12"/>
        <v>33.14</v>
      </c>
      <c r="K121" s="9">
        <f>H121+J121</f>
        <v>69.992</v>
      </c>
      <c r="L121" s="14">
        <f>SUMPRODUCT(($D$3:$D$171=D121)*($K$3:$K$171&gt;=K121))</f>
        <v>4</v>
      </c>
      <c r="M121" s="16"/>
    </row>
    <row r="122" s="1" customFormat="1" ht="22" customHeight="1" spans="1:13">
      <c r="A122" s="6">
        <v>20210199</v>
      </c>
      <c r="B122" s="6" t="s">
        <v>260</v>
      </c>
      <c r="C122" s="6" t="s">
        <v>15</v>
      </c>
      <c r="D122" s="6">
        <v>20</v>
      </c>
      <c r="E122" s="6" t="s">
        <v>252</v>
      </c>
      <c r="F122" s="7" t="s">
        <v>261</v>
      </c>
      <c r="G122" s="8">
        <v>61.6</v>
      </c>
      <c r="H122" s="9">
        <f t="shared" si="11"/>
        <v>36.96</v>
      </c>
      <c r="I122" s="13">
        <v>81.4</v>
      </c>
      <c r="J122" s="9">
        <f t="shared" si="12"/>
        <v>32.56</v>
      </c>
      <c r="K122" s="9">
        <f>H122+J122</f>
        <v>69.52</v>
      </c>
      <c r="L122" s="14">
        <f>SUMPRODUCT(($D$3:$D$171=D122)*($K$3:$K$171&gt;=K122))</f>
        <v>5</v>
      </c>
      <c r="M122" s="17"/>
    </row>
    <row r="123" s="1" customFormat="1" ht="22" customHeight="1" spans="1:13">
      <c r="A123" s="6">
        <v>20210152</v>
      </c>
      <c r="B123" s="6" t="s">
        <v>262</v>
      </c>
      <c r="C123" s="6" t="s">
        <v>15</v>
      </c>
      <c r="D123" s="6">
        <v>21</v>
      </c>
      <c r="E123" s="6" t="s">
        <v>252</v>
      </c>
      <c r="F123" s="7" t="s">
        <v>263</v>
      </c>
      <c r="G123" s="8">
        <v>66.78</v>
      </c>
      <c r="H123" s="9">
        <f t="shared" si="11"/>
        <v>40.068</v>
      </c>
      <c r="I123" s="13">
        <v>82.65</v>
      </c>
      <c r="J123" s="9">
        <f t="shared" si="12"/>
        <v>33.06</v>
      </c>
      <c r="K123" s="9">
        <f t="shared" ref="K121:K123" si="18">H123+J123</f>
        <v>73.128</v>
      </c>
      <c r="L123" s="14">
        <f>SUMPRODUCT(($D$3:$D$171=D123)*($K$3:$K$171&gt;=K123))</f>
        <v>1</v>
      </c>
      <c r="M123" s="16"/>
    </row>
    <row r="124" s="1" customFormat="1" ht="22" customHeight="1" spans="1:13">
      <c r="A124" s="6">
        <v>20210770</v>
      </c>
      <c r="B124" s="8" t="s">
        <v>264</v>
      </c>
      <c r="C124" s="8" t="s">
        <v>15</v>
      </c>
      <c r="D124" s="8">
        <v>21</v>
      </c>
      <c r="E124" s="8" t="s">
        <v>252</v>
      </c>
      <c r="F124" s="7" t="s">
        <v>265</v>
      </c>
      <c r="G124" s="8">
        <v>66.02</v>
      </c>
      <c r="H124" s="9">
        <f t="shared" si="11"/>
        <v>39.612</v>
      </c>
      <c r="I124" s="13">
        <v>83.31</v>
      </c>
      <c r="J124" s="9">
        <f t="shared" si="12"/>
        <v>33.324</v>
      </c>
      <c r="K124" s="9">
        <v>72.93</v>
      </c>
      <c r="L124" s="14">
        <f>SUMPRODUCT(($D$3:$D$171=D124)*($K$3:$K$171&gt;=K124))</f>
        <v>2</v>
      </c>
      <c r="M124" s="16"/>
    </row>
    <row r="125" s="1" customFormat="1" ht="22" customHeight="1" spans="1:13">
      <c r="A125" s="6">
        <v>20210046</v>
      </c>
      <c r="B125" s="6" t="s">
        <v>266</v>
      </c>
      <c r="C125" s="6" t="s">
        <v>15</v>
      </c>
      <c r="D125" s="6">
        <v>21</v>
      </c>
      <c r="E125" s="6" t="s">
        <v>252</v>
      </c>
      <c r="F125" s="7" t="s">
        <v>267</v>
      </c>
      <c r="G125" s="8">
        <v>63.7</v>
      </c>
      <c r="H125" s="9">
        <f t="shared" si="11"/>
        <v>38.22</v>
      </c>
      <c r="I125" s="13">
        <v>82.5</v>
      </c>
      <c r="J125" s="9">
        <f t="shared" si="12"/>
        <v>33</v>
      </c>
      <c r="K125" s="9">
        <f t="shared" ref="K125:K137" si="19">H125+J125</f>
        <v>71.22</v>
      </c>
      <c r="L125" s="14">
        <f>SUMPRODUCT(($D$3:$D$171=D125)*($K$3:$K$171&gt;=K125))</f>
        <v>3</v>
      </c>
      <c r="M125" s="16"/>
    </row>
    <row r="126" s="1" customFormat="1" ht="22" customHeight="1" spans="1:13">
      <c r="A126" s="6">
        <v>20210031</v>
      </c>
      <c r="B126" s="6" t="s">
        <v>268</v>
      </c>
      <c r="C126" s="6" t="s">
        <v>15</v>
      </c>
      <c r="D126" s="6">
        <v>21</v>
      </c>
      <c r="E126" s="6" t="s">
        <v>252</v>
      </c>
      <c r="F126" s="7" t="s">
        <v>269</v>
      </c>
      <c r="G126" s="8">
        <v>61.6</v>
      </c>
      <c r="H126" s="9">
        <f t="shared" si="11"/>
        <v>36.96</v>
      </c>
      <c r="I126" s="13">
        <v>82.9</v>
      </c>
      <c r="J126" s="9">
        <f t="shared" si="12"/>
        <v>33.16</v>
      </c>
      <c r="K126" s="9">
        <f t="shared" si="19"/>
        <v>70.12</v>
      </c>
      <c r="L126" s="14">
        <f>SUMPRODUCT(($D$3:$D$171=D126)*($K$3:$K$171&gt;=K126))</f>
        <v>4</v>
      </c>
      <c r="M126" s="16"/>
    </row>
    <row r="127" s="1" customFormat="1" ht="22" customHeight="1" spans="1:13">
      <c r="A127" s="6">
        <v>20210027</v>
      </c>
      <c r="B127" s="6" t="s">
        <v>270</v>
      </c>
      <c r="C127" s="6" t="s">
        <v>15</v>
      </c>
      <c r="D127" s="6">
        <v>21</v>
      </c>
      <c r="E127" s="6" t="s">
        <v>252</v>
      </c>
      <c r="F127" s="7" t="s">
        <v>37</v>
      </c>
      <c r="G127" s="8">
        <v>57.54</v>
      </c>
      <c r="H127" s="9">
        <f t="shared" si="11"/>
        <v>34.524</v>
      </c>
      <c r="I127" s="13"/>
      <c r="J127" s="9">
        <f t="shared" si="12"/>
        <v>0</v>
      </c>
      <c r="K127" s="9">
        <f t="shared" si="19"/>
        <v>34.524</v>
      </c>
      <c r="L127" s="14">
        <f>SUMPRODUCT(($D$3:$D$171=D127)*($K$3:$K$171&gt;=K127))</f>
        <v>5</v>
      </c>
      <c r="M127" s="16"/>
    </row>
    <row r="128" s="1" customFormat="1" ht="22" customHeight="1" spans="1:13">
      <c r="A128" s="6">
        <v>20210816</v>
      </c>
      <c r="B128" s="8" t="s">
        <v>271</v>
      </c>
      <c r="C128" s="8" t="s">
        <v>15</v>
      </c>
      <c r="D128" s="8">
        <v>22</v>
      </c>
      <c r="E128" s="8" t="s">
        <v>272</v>
      </c>
      <c r="F128" s="7" t="s">
        <v>273</v>
      </c>
      <c r="G128" s="8">
        <v>56.78</v>
      </c>
      <c r="H128" s="9">
        <f t="shared" si="11"/>
        <v>34.068</v>
      </c>
      <c r="I128" s="13">
        <v>80.76</v>
      </c>
      <c r="J128" s="9">
        <f t="shared" si="12"/>
        <v>32.304</v>
      </c>
      <c r="K128" s="9">
        <f t="shared" si="19"/>
        <v>66.372</v>
      </c>
      <c r="L128" s="14">
        <f>SUMPRODUCT(($D$3:$D$171=D128)*($K$3:$K$171&gt;=K128))</f>
        <v>1</v>
      </c>
      <c r="M128" s="16"/>
    </row>
    <row r="129" s="1" customFormat="1" ht="22" customHeight="1" spans="1:13">
      <c r="A129" s="6">
        <v>20210742</v>
      </c>
      <c r="B129" s="8" t="s">
        <v>274</v>
      </c>
      <c r="C129" s="8" t="s">
        <v>15</v>
      </c>
      <c r="D129" s="8">
        <v>22</v>
      </c>
      <c r="E129" s="8" t="s">
        <v>272</v>
      </c>
      <c r="F129" s="7" t="s">
        <v>275</v>
      </c>
      <c r="G129" s="8">
        <v>57.14</v>
      </c>
      <c r="H129" s="9">
        <f t="shared" si="11"/>
        <v>34.284</v>
      </c>
      <c r="I129" s="13">
        <v>79.04</v>
      </c>
      <c r="J129" s="9">
        <f t="shared" si="12"/>
        <v>31.616</v>
      </c>
      <c r="K129" s="9">
        <f t="shared" si="19"/>
        <v>65.9</v>
      </c>
      <c r="L129" s="14">
        <f>SUMPRODUCT(($D$3:$D$171=D129)*($K$3:$K$171&gt;=K129))</f>
        <v>2</v>
      </c>
      <c r="M129" s="16"/>
    </row>
    <row r="130" s="1" customFormat="1" ht="22" customHeight="1" spans="1:13">
      <c r="A130" s="6">
        <v>20210681</v>
      </c>
      <c r="B130" s="8" t="s">
        <v>276</v>
      </c>
      <c r="C130" s="8" t="s">
        <v>15</v>
      </c>
      <c r="D130" s="8">
        <v>22</v>
      </c>
      <c r="E130" s="8" t="s">
        <v>272</v>
      </c>
      <c r="F130" s="7" t="s">
        <v>37</v>
      </c>
      <c r="G130" s="8">
        <v>77.54</v>
      </c>
      <c r="H130" s="9">
        <f t="shared" si="11"/>
        <v>46.524</v>
      </c>
      <c r="I130" s="13"/>
      <c r="J130" s="9">
        <f t="shared" si="12"/>
        <v>0</v>
      </c>
      <c r="K130" s="9">
        <f t="shared" si="19"/>
        <v>46.524</v>
      </c>
      <c r="L130" s="14">
        <f>SUMPRODUCT(($D$3:$D$171=D130)*($K$3:$K$171&gt;=K130))</f>
        <v>3</v>
      </c>
      <c r="M130" s="16"/>
    </row>
    <row r="131" s="1" customFormat="1" ht="22" customHeight="1" spans="1:13">
      <c r="A131" s="6">
        <v>20210504</v>
      </c>
      <c r="B131" s="6" t="s">
        <v>277</v>
      </c>
      <c r="C131" s="6" t="s">
        <v>15</v>
      </c>
      <c r="D131" s="6">
        <v>23</v>
      </c>
      <c r="E131" s="6" t="s">
        <v>272</v>
      </c>
      <c r="F131" s="7" t="s">
        <v>278</v>
      </c>
      <c r="G131" s="8">
        <v>64.1</v>
      </c>
      <c r="H131" s="9">
        <f t="shared" ref="H131:H171" si="20">G131*0.6</f>
        <v>38.46</v>
      </c>
      <c r="I131" s="13">
        <v>81.38</v>
      </c>
      <c r="J131" s="9">
        <f t="shared" ref="J131:J162" si="21">I131*0.4</f>
        <v>32.552</v>
      </c>
      <c r="K131" s="9">
        <f t="shared" si="19"/>
        <v>71.012</v>
      </c>
      <c r="L131" s="14">
        <f>SUMPRODUCT(($D$3:$D$171=D131)*($K$3:$K$171&gt;=K131))</f>
        <v>1</v>
      </c>
      <c r="M131" s="16"/>
    </row>
    <row r="132" s="1" customFormat="1" ht="22" customHeight="1" spans="1:13">
      <c r="A132" s="6">
        <v>20210576</v>
      </c>
      <c r="B132" s="8" t="s">
        <v>279</v>
      </c>
      <c r="C132" s="8" t="s">
        <v>150</v>
      </c>
      <c r="D132" s="8">
        <v>23</v>
      </c>
      <c r="E132" s="8" t="s">
        <v>272</v>
      </c>
      <c r="F132" s="7" t="s">
        <v>280</v>
      </c>
      <c r="G132" s="8">
        <v>58.52</v>
      </c>
      <c r="H132" s="9">
        <f t="shared" si="20"/>
        <v>35.112</v>
      </c>
      <c r="I132" s="13">
        <v>79.32</v>
      </c>
      <c r="J132" s="9">
        <f t="shared" si="21"/>
        <v>31.728</v>
      </c>
      <c r="K132" s="9">
        <f t="shared" si="19"/>
        <v>66.84</v>
      </c>
      <c r="L132" s="14">
        <f>SUMPRODUCT(($D$3:$D$171=D132)*($K$3:$K$171&gt;=K132))</f>
        <v>2</v>
      </c>
      <c r="M132" s="16"/>
    </row>
    <row r="133" s="1" customFormat="1" ht="22" customHeight="1" spans="1:13">
      <c r="A133" s="6">
        <v>20210768</v>
      </c>
      <c r="B133" s="8" t="s">
        <v>281</v>
      </c>
      <c r="C133" s="8" t="s">
        <v>15</v>
      </c>
      <c r="D133" s="8">
        <v>23</v>
      </c>
      <c r="E133" s="8" t="s">
        <v>272</v>
      </c>
      <c r="F133" s="7" t="s">
        <v>282</v>
      </c>
      <c r="G133" s="8">
        <v>55.04</v>
      </c>
      <c r="H133" s="9">
        <f t="shared" si="20"/>
        <v>33.024</v>
      </c>
      <c r="I133" s="13">
        <v>81.1</v>
      </c>
      <c r="J133" s="9">
        <f t="shared" si="21"/>
        <v>32.44</v>
      </c>
      <c r="K133" s="9">
        <f t="shared" si="19"/>
        <v>65.464</v>
      </c>
      <c r="L133" s="14">
        <f>SUMPRODUCT(($D$3:$D$171=D133)*($K$3:$K$171&gt;=K133))</f>
        <v>3</v>
      </c>
      <c r="M133" s="16"/>
    </row>
    <row r="134" s="1" customFormat="1" ht="22" customHeight="1" spans="1:13">
      <c r="A134" s="6">
        <v>20210593</v>
      </c>
      <c r="B134" s="8" t="s">
        <v>283</v>
      </c>
      <c r="C134" s="8" t="s">
        <v>15</v>
      </c>
      <c r="D134" s="8">
        <v>23</v>
      </c>
      <c r="E134" s="8" t="s">
        <v>272</v>
      </c>
      <c r="F134" s="7" t="s">
        <v>37</v>
      </c>
      <c r="G134" s="8">
        <v>55.84</v>
      </c>
      <c r="H134" s="9">
        <f t="shared" si="20"/>
        <v>33.504</v>
      </c>
      <c r="I134" s="13"/>
      <c r="J134" s="9">
        <f t="shared" si="21"/>
        <v>0</v>
      </c>
      <c r="K134" s="9">
        <f t="shared" si="19"/>
        <v>33.504</v>
      </c>
      <c r="L134" s="14">
        <f>SUMPRODUCT(($D$3:$D$171=D134)*($K$3:$K$171&gt;=K134))</f>
        <v>4</v>
      </c>
      <c r="M134" s="16"/>
    </row>
    <row r="135" s="1" customFormat="1" ht="22" customHeight="1" spans="1:13">
      <c r="A135" s="6">
        <v>20210769</v>
      </c>
      <c r="B135" s="8" t="s">
        <v>284</v>
      </c>
      <c r="C135" s="8" t="s">
        <v>15</v>
      </c>
      <c r="D135" s="8">
        <v>23</v>
      </c>
      <c r="E135" s="8" t="s">
        <v>272</v>
      </c>
      <c r="F135" s="7" t="s">
        <v>37</v>
      </c>
      <c r="G135" s="8">
        <v>50.62</v>
      </c>
      <c r="H135" s="9">
        <f t="shared" si="20"/>
        <v>30.372</v>
      </c>
      <c r="I135" s="13"/>
      <c r="J135" s="9">
        <f t="shared" si="21"/>
        <v>0</v>
      </c>
      <c r="K135" s="9">
        <f t="shared" si="19"/>
        <v>30.372</v>
      </c>
      <c r="L135" s="14">
        <f>SUMPRODUCT(($D$3:$D$171=D135)*($K$3:$K$171&gt;=K135))</f>
        <v>5</v>
      </c>
      <c r="M135" s="16"/>
    </row>
    <row r="136" s="1" customFormat="1" ht="22" customHeight="1" spans="1:13">
      <c r="A136" s="6">
        <v>20210601</v>
      </c>
      <c r="B136" s="8" t="s">
        <v>285</v>
      </c>
      <c r="C136" s="8" t="s">
        <v>15</v>
      </c>
      <c r="D136" s="8">
        <v>24</v>
      </c>
      <c r="E136" s="8" t="s">
        <v>286</v>
      </c>
      <c r="F136" s="7" t="s">
        <v>287</v>
      </c>
      <c r="G136" s="8">
        <v>75.4</v>
      </c>
      <c r="H136" s="9">
        <f t="shared" si="20"/>
        <v>45.24</v>
      </c>
      <c r="I136" s="13">
        <v>81.38</v>
      </c>
      <c r="J136" s="9">
        <f t="shared" si="21"/>
        <v>32.552</v>
      </c>
      <c r="K136" s="9">
        <f t="shared" si="19"/>
        <v>77.792</v>
      </c>
      <c r="L136" s="14">
        <f>SUMPRODUCT(($D$3:$D$171=D136)*($K$3:$K$171&gt;=K136))</f>
        <v>1</v>
      </c>
      <c r="M136" s="16"/>
    </row>
    <row r="137" s="1" customFormat="1" ht="22" customHeight="1" spans="1:13">
      <c r="A137" s="6">
        <v>20210314</v>
      </c>
      <c r="B137" s="6" t="s">
        <v>288</v>
      </c>
      <c r="C137" s="6" t="s">
        <v>15</v>
      </c>
      <c r="D137" s="6">
        <v>24</v>
      </c>
      <c r="E137" s="6" t="s">
        <v>286</v>
      </c>
      <c r="F137" s="7" t="s">
        <v>289</v>
      </c>
      <c r="G137" s="8">
        <v>73.88</v>
      </c>
      <c r="H137" s="9">
        <f t="shared" si="20"/>
        <v>44.328</v>
      </c>
      <c r="I137" s="13">
        <v>81.06</v>
      </c>
      <c r="J137" s="9">
        <f t="shared" si="21"/>
        <v>32.424</v>
      </c>
      <c r="K137" s="9">
        <f t="shared" si="19"/>
        <v>76.752</v>
      </c>
      <c r="L137" s="14">
        <f>SUMPRODUCT(($D$3:$D$171=D137)*($K$3:$K$171&gt;=K137))</f>
        <v>2</v>
      </c>
      <c r="M137" s="16"/>
    </row>
    <row r="138" s="1" customFormat="1" ht="22" customHeight="1" spans="1:13">
      <c r="A138" s="6">
        <v>20210468</v>
      </c>
      <c r="B138" s="8" t="s">
        <v>290</v>
      </c>
      <c r="C138" s="6" t="s">
        <v>15</v>
      </c>
      <c r="D138" s="8">
        <v>24</v>
      </c>
      <c r="E138" s="6" t="s">
        <v>286</v>
      </c>
      <c r="F138" s="7" t="s">
        <v>291</v>
      </c>
      <c r="G138" s="8">
        <v>72.72</v>
      </c>
      <c r="H138" s="9">
        <f t="shared" si="20"/>
        <v>43.632</v>
      </c>
      <c r="I138" s="13">
        <v>80.46</v>
      </c>
      <c r="J138" s="9">
        <f t="shared" si="21"/>
        <v>32.184</v>
      </c>
      <c r="K138" s="9">
        <v>75.81</v>
      </c>
      <c r="L138" s="14">
        <f>SUMPRODUCT(($D$3:$D$171=D138)*($K$3:$K$171&gt;=K138))</f>
        <v>3</v>
      </c>
      <c r="M138" s="16"/>
    </row>
    <row r="139" s="1" customFormat="1" ht="22" customHeight="1" spans="1:13">
      <c r="A139" s="6">
        <v>20210215</v>
      </c>
      <c r="B139" s="6" t="s">
        <v>292</v>
      </c>
      <c r="C139" s="6" t="s">
        <v>15</v>
      </c>
      <c r="D139" s="6">
        <v>24</v>
      </c>
      <c r="E139" s="6" t="s">
        <v>286</v>
      </c>
      <c r="F139" s="7" t="s">
        <v>293</v>
      </c>
      <c r="G139" s="8">
        <v>68.12</v>
      </c>
      <c r="H139" s="9">
        <f t="shared" si="20"/>
        <v>40.872</v>
      </c>
      <c r="I139" s="13">
        <v>81.66</v>
      </c>
      <c r="J139" s="9">
        <f t="shared" si="21"/>
        <v>32.664</v>
      </c>
      <c r="K139" s="9">
        <v>73.53</v>
      </c>
      <c r="L139" s="14">
        <f>SUMPRODUCT(($D$3:$D$171=D139)*($K$3:$K$171&gt;=K139))</f>
        <v>4</v>
      </c>
      <c r="M139" s="16"/>
    </row>
    <row r="140" s="1" customFormat="1" ht="22" customHeight="1" spans="1:13">
      <c r="A140" s="6">
        <v>20210535</v>
      </c>
      <c r="B140" s="6" t="s">
        <v>294</v>
      </c>
      <c r="C140" s="6" t="s">
        <v>15</v>
      </c>
      <c r="D140" s="6">
        <v>24</v>
      </c>
      <c r="E140" s="6" t="s">
        <v>286</v>
      </c>
      <c r="F140" s="7" t="s">
        <v>295</v>
      </c>
      <c r="G140" s="8">
        <v>68.48</v>
      </c>
      <c r="H140" s="9">
        <f t="shared" si="20"/>
        <v>41.088</v>
      </c>
      <c r="I140" s="13">
        <v>80.08</v>
      </c>
      <c r="J140" s="9">
        <f t="shared" si="21"/>
        <v>32.032</v>
      </c>
      <c r="K140" s="9">
        <f>H140+J140</f>
        <v>73.12</v>
      </c>
      <c r="L140" s="14">
        <f>SUMPRODUCT(($D$3:$D$171=D140)*($K$3:$K$171&gt;=K140))</f>
        <v>6</v>
      </c>
      <c r="M140" s="16"/>
    </row>
    <row r="141" s="1" customFormat="1" ht="22" customHeight="1" spans="1:13">
      <c r="A141" s="6">
        <v>20210003</v>
      </c>
      <c r="B141" s="6" t="s">
        <v>296</v>
      </c>
      <c r="C141" s="6" t="s">
        <v>15</v>
      </c>
      <c r="D141" s="6">
        <v>24</v>
      </c>
      <c r="E141" s="6" t="s">
        <v>286</v>
      </c>
      <c r="F141" s="7" t="s">
        <v>297</v>
      </c>
      <c r="G141" s="8">
        <v>67.36</v>
      </c>
      <c r="H141" s="9">
        <f t="shared" si="20"/>
        <v>40.416</v>
      </c>
      <c r="I141" s="13">
        <v>81.76</v>
      </c>
      <c r="J141" s="9">
        <f t="shared" si="21"/>
        <v>32.704</v>
      </c>
      <c r="K141" s="9">
        <f>H141+J141</f>
        <v>73.12</v>
      </c>
      <c r="L141" s="14">
        <f>SUMPRODUCT(($D$3:$D$171=D141)*($K$3:$K$171&gt;=K141))</f>
        <v>6</v>
      </c>
      <c r="M141" s="16"/>
    </row>
    <row r="142" s="1" customFormat="1" ht="22" customHeight="1" spans="1:13">
      <c r="A142" s="6">
        <v>20210086</v>
      </c>
      <c r="B142" s="6" t="s">
        <v>298</v>
      </c>
      <c r="C142" s="6" t="s">
        <v>15</v>
      </c>
      <c r="D142" s="6">
        <v>24</v>
      </c>
      <c r="E142" s="6" t="s">
        <v>286</v>
      </c>
      <c r="F142" s="7" t="s">
        <v>299</v>
      </c>
      <c r="G142" s="8">
        <v>66.96</v>
      </c>
      <c r="H142" s="9">
        <f t="shared" si="20"/>
        <v>40.176</v>
      </c>
      <c r="I142" s="13">
        <v>81.48</v>
      </c>
      <c r="J142" s="9">
        <f t="shared" si="21"/>
        <v>32.592</v>
      </c>
      <c r="K142" s="9">
        <f>H142+J142</f>
        <v>72.768</v>
      </c>
      <c r="L142" s="14">
        <f>SUMPRODUCT(($D$3:$D$171=D142)*($K$3:$K$171&gt;=K142))</f>
        <v>7</v>
      </c>
      <c r="M142" s="16"/>
    </row>
    <row r="143" s="1" customFormat="1" ht="22" customHeight="1" spans="1:13">
      <c r="A143" s="6">
        <v>20210305</v>
      </c>
      <c r="B143" s="6" t="s">
        <v>300</v>
      </c>
      <c r="C143" s="6" t="s">
        <v>15</v>
      </c>
      <c r="D143" s="6">
        <v>24</v>
      </c>
      <c r="E143" s="6" t="s">
        <v>286</v>
      </c>
      <c r="F143" s="7" t="s">
        <v>301</v>
      </c>
      <c r="G143" s="8">
        <v>67.14</v>
      </c>
      <c r="H143" s="9">
        <f t="shared" si="20"/>
        <v>40.284</v>
      </c>
      <c r="I143" s="13">
        <v>80.76</v>
      </c>
      <c r="J143" s="9">
        <f t="shared" si="21"/>
        <v>32.304</v>
      </c>
      <c r="K143" s="9">
        <v>72.58</v>
      </c>
      <c r="L143" s="14">
        <f>SUMPRODUCT(($D$3:$D$171=D143)*($K$3:$K$171&gt;=K143))</f>
        <v>8</v>
      </c>
      <c r="M143" s="16"/>
    </row>
    <row r="144" s="1" customFormat="1" ht="22" customHeight="1" spans="1:13">
      <c r="A144" s="6">
        <v>20210354</v>
      </c>
      <c r="B144" s="6" t="s">
        <v>302</v>
      </c>
      <c r="C144" s="6" t="s">
        <v>15</v>
      </c>
      <c r="D144" s="6">
        <v>24</v>
      </c>
      <c r="E144" s="6" t="s">
        <v>286</v>
      </c>
      <c r="F144" s="7" t="s">
        <v>303</v>
      </c>
      <c r="G144" s="8">
        <v>67.68</v>
      </c>
      <c r="H144" s="9">
        <f t="shared" si="20"/>
        <v>40.608</v>
      </c>
      <c r="I144" s="13">
        <v>79.16</v>
      </c>
      <c r="J144" s="9">
        <f t="shared" si="21"/>
        <v>31.664</v>
      </c>
      <c r="K144" s="9">
        <f>H144+J144</f>
        <v>72.272</v>
      </c>
      <c r="L144" s="14">
        <f>SUMPRODUCT(($D$3:$D$171=D144)*($K$3:$K$171&gt;=K144))</f>
        <v>9</v>
      </c>
      <c r="M144" s="16"/>
    </row>
    <row r="145" s="1" customFormat="1" ht="22" customHeight="1" spans="1:13">
      <c r="A145" s="6">
        <v>20210506</v>
      </c>
      <c r="B145" s="6" t="s">
        <v>304</v>
      </c>
      <c r="C145" s="6" t="s">
        <v>15</v>
      </c>
      <c r="D145" s="6">
        <v>24</v>
      </c>
      <c r="E145" s="6" t="s">
        <v>286</v>
      </c>
      <c r="F145" s="7" t="s">
        <v>305</v>
      </c>
      <c r="G145" s="8">
        <v>66.38</v>
      </c>
      <c r="H145" s="9">
        <f t="shared" si="20"/>
        <v>39.828</v>
      </c>
      <c r="I145" s="13">
        <v>79.1</v>
      </c>
      <c r="J145" s="9">
        <f t="shared" si="21"/>
        <v>31.64</v>
      </c>
      <c r="K145" s="9">
        <f t="shared" ref="K144:K150" si="22">H145+J145</f>
        <v>71.468</v>
      </c>
      <c r="L145" s="14">
        <f>SUMPRODUCT(($D$3:$D$171=D145)*($K$3:$K$171&gt;=K145))</f>
        <v>10</v>
      </c>
      <c r="M145" s="17"/>
    </row>
    <row r="146" s="1" customFormat="1" ht="22" customHeight="1" spans="1:13">
      <c r="A146" s="6">
        <v>20210520</v>
      </c>
      <c r="B146" s="6" t="s">
        <v>306</v>
      </c>
      <c r="C146" s="6" t="s">
        <v>15</v>
      </c>
      <c r="D146" s="6">
        <v>24</v>
      </c>
      <c r="E146" s="6" t="s">
        <v>286</v>
      </c>
      <c r="F146" s="7" t="s">
        <v>307</v>
      </c>
      <c r="G146" s="8">
        <v>64.46</v>
      </c>
      <c r="H146" s="9">
        <f t="shared" si="20"/>
        <v>38.676</v>
      </c>
      <c r="I146" s="13">
        <v>81.68</v>
      </c>
      <c r="J146" s="9">
        <f t="shared" si="21"/>
        <v>32.672</v>
      </c>
      <c r="K146" s="9">
        <f t="shared" si="22"/>
        <v>71.348</v>
      </c>
      <c r="L146" s="14">
        <f>SUMPRODUCT(($D$3:$D$171=D146)*($K$3:$K$171&gt;=K146))</f>
        <v>11</v>
      </c>
      <c r="M146" s="16"/>
    </row>
    <row r="147" s="1" customFormat="1" ht="22" customHeight="1" spans="1:13">
      <c r="A147" s="6">
        <v>20210123</v>
      </c>
      <c r="B147" s="6" t="s">
        <v>308</v>
      </c>
      <c r="C147" s="6" t="s">
        <v>15</v>
      </c>
      <c r="D147" s="6">
        <v>24</v>
      </c>
      <c r="E147" s="6" t="s">
        <v>286</v>
      </c>
      <c r="F147" s="7" t="s">
        <v>309</v>
      </c>
      <c r="G147" s="8">
        <v>64.28</v>
      </c>
      <c r="H147" s="9">
        <f t="shared" si="20"/>
        <v>38.568</v>
      </c>
      <c r="I147" s="13">
        <v>81.68</v>
      </c>
      <c r="J147" s="9">
        <f t="shared" si="21"/>
        <v>32.672</v>
      </c>
      <c r="K147" s="9">
        <f t="shared" si="22"/>
        <v>71.24</v>
      </c>
      <c r="L147" s="14">
        <f>SUMPRODUCT(($D$3:$D$171=D147)*($K$3:$K$171&gt;=K147))</f>
        <v>12</v>
      </c>
      <c r="M147" s="16"/>
    </row>
    <row r="148" s="1" customFormat="1" ht="22" customHeight="1" spans="1:13">
      <c r="A148" s="6">
        <v>20210458</v>
      </c>
      <c r="B148" s="6" t="s">
        <v>310</v>
      </c>
      <c r="C148" s="6" t="s">
        <v>15</v>
      </c>
      <c r="D148" s="6">
        <v>24</v>
      </c>
      <c r="E148" s="6" t="s">
        <v>286</v>
      </c>
      <c r="F148" s="7" t="s">
        <v>311</v>
      </c>
      <c r="G148" s="8">
        <v>64.06</v>
      </c>
      <c r="H148" s="9">
        <f t="shared" si="20"/>
        <v>38.436</v>
      </c>
      <c r="I148" s="13">
        <v>79.7</v>
      </c>
      <c r="J148" s="9">
        <f t="shared" si="21"/>
        <v>31.88</v>
      </c>
      <c r="K148" s="9">
        <f t="shared" si="22"/>
        <v>70.316</v>
      </c>
      <c r="L148" s="14">
        <f>SUMPRODUCT(($D$3:$D$171=D148)*($K$3:$K$171&gt;=K148))</f>
        <v>13</v>
      </c>
      <c r="M148" s="16"/>
    </row>
    <row r="149" s="1" customFormat="1" ht="22" customHeight="1" spans="1:13">
      <c r="A149" s="6">
        <v>20210522</v>
      </c>
      <c r="B149" s="6" t="s">
        <v>312</v>
      </c>
      <c r="C149" s="6" t="s">
        <v>15</v>
      </c>
      <c r="D149" s="6">
        <v>25</v>
      </c>
      <c r="E149" s="6" t="s">
        <v>286</v>
      </c>
      <c r="F149" s="7" t="s">
        <v>313</v>
      </c>
      <c r="G149" s="8">
        <v>71.78</v>
      </c>
      <c r="H149" s="9">
        <f t="shared" si="20"/>
        <v>43.068</v>
      </c>
      <c r="I149" s="13">
        <v>80.98</v>
      </c>
      <c r="J149" s="9">
        <f t="shared" si="21"/>
        <v>32.392</v>
      </c>
      <c r="K149" s="9">
        <f t="shared" si="22"/>
        <v>75.46</v>
      </c>
      <c r="L149" s="14">
        <f>SUMPRODUCT(($D$3:$D$171=D149)*($K$3:$K$171&gt;=K149))</f>
        <v>1</v>
      </c>
      <c r="M149" s="17"/>
    </row>
    <row r="150" s="1" customFormat="1" ht="22" customHeight="1" spans="1:13">
      <c r="A150" s="6">
        <v>20210429</v>
      </c>
      <c r="B150" s="6" t="s">
        <v>314</v>
      </c>
      <c r="C150" s="6" t="s">
        <v>15</v>
      </c>
      <c r="D150" s="6">
        <v>25</v>
      </c>
      <c r="E150" s="6" t="s">
        <v>286</v>
      </c>
      <c r="F150" s="7" t="s">
        <v>315</v>
      </c>
      <c r="G150" s="8">
        <v>67.72</v>
      </c>
      <c r="H150" s="9">
        <f t="shared" si="20"/>
        <v>40.632</v>
      </c>
      <c r="I150" s="13">
        <v>80.04</v>
      </c>
      <c r="J150" s="9">
        <f t="shared" si="21"/>
        <v>32.016</v>
      </c>
      <c r="K150" s="9">
        <f t="shared" si="22"/>
        <v>72.648</v>
      </c>
      <c r="L150" s="14">
        <f>SUMPRODUCT(($D$3:$D$171=D150)*($K$3:$K$171&gt;=K150))</f>
        <v>2</v>
      </c>
      <c r="M150" s="16"/>
    </row>
    <row r="151" s="1" customFormat="1" ht="22" customHeight="1" spans="1:13">
      <c r="A151" s="6">
        <v>20210042</v>
      </c>
      <c r="B151" s="6" t="s">
        <v>316</v>
      </c>
      <c r="C151" s="6" t="s">
        <v>15</v>
      </c>
      <c r="D151" s="6">
        <v>25</v>
      </c>
      <c r="E151" s="6" t="s">
        <v>286</v>
      </c>
      <c r="F151" s="7" t="s">
        <v>317</v>
      </c>
      <c r="G151" s="8">
        <v>68.12</v>
      </c>
      <c r="H151" s="9">
        <f t="shared" si="20"/>
        <v>40.872</v>
      </c>
      <c r="I151" s="13">
        <v>79.36</v>
      </c>
      <c r="J151" s="9">
        <f t="shared" si="21"/>
        <v>31.744</v>
      </c>
      <c r="K151" s="9">
        <v>72.61</v>
      </c>
      <c r="L151" s="14">
        <f>SUMPRODUCT(($D$3:$D$171=D151)*($K$3:$K$171&gt;=K151))</f>
        <v>3</v>
      </c>
      <c r="M151" s="16"/>
    </row>
    <row r="152" s="1" customFormat="1" ht="22" customHeight="1" spans="1:13">
      <c r="A152" s="6">
        <v>20210569</v>
      </c>
      <c r="B152" s="8" t="s">
        <v>318</v>
      </c>
      <c r="C152" s="8" t="s">
        <v>15</v>
      </c>
      <c r="D152" s="8">
        <v>25</v>
      </c>
      <c r="E152" s="8" t="s">
        <v>286</v>
      </c>
      <c r="F152" s="7" t="s">
        <v>319</v>
      </c>
      <c r="G152" s="8">
        <v>67.54</v>
      </c>
      <c r="H152" s="9">
        <f t="shared" si="20"/>
        <v>40.524</v>
      </c>
      <c r="I152" s="13">
        <v>79.96</v>
      </c>
      <c r="J152" s="9">
        <f t="shared" si="21"/>
        <v>31.984</v>
      </c>
      <c r="K152" s="9">
        <v>72.5</v>
      </c>
      <c r="L152" s="14">
        <f>SUMPRODUCT(($D$3:$D$171=D152)*($K$3:$K$171&gt;=K152))</f>
        <v>4</v>
      </c>
      <c r="M152" s="16"/>
    </row>
    <row r="153" s="1" customFormat="1" ht="22" customHeight="1" spans="1:13">
      <c r="A153" s="6">
        <v>20210108</v>
      </c>
      <c r="B153" s="6" t="s">
        <v>320</v>
      </c>
      <c r="C153" s="6" t="s">
        <v>15</v>
      </c>
      <c r="D153" s="6">
        <v>25</v>
      </c>
      <c r="E153" s="6" t="s">
        <v>286</v>
      </c>
      <c r="F153" s="7" t="s">
        <v>321</v>
      </c>
      <c r="G153" s="8">
        <v>66.96</v>
      </c>
      <c r="H153" s="9">
        <f t="shared" si="20"/>
        <v>40.176</v>
      </c>
      <c r="I153" s="13">
        <v>80.36</v>
      </c>
      <c r="J153" s="9">
        <f t="shared" si="21"/>
        <v>32.144</v>
      </c>
      <c r="K153" s="9">
        <f>H153+J153</f>
        <v>72.32</v>
      </c>
      <c r="L153" s="14">
        <f>SUMPRODUCT(($D$3:$D$171=D153)*($K$3:$K$171&gt;=K153))</f>
        <v>5</v>
      </c>
      <c r="M153" s="16"/>
    </row>
    <row r="154" s="1" customFormat="1" ht="22" customHeight="1" spans="1:13">
      <c r="A154" s="6">
        <v>20210474</v>
      </c>
      <c r="B154" s="6" t="s">
        <v>322</v>
      </c>
      <c r="C154" s="6" t="s">
        <v>15</v>
      </c>
      <c r="D154" s="6">
        <v>25</v>
      </c>
      <c r="E154" s="6" t="s">
        <v>286</v>
      </c>
      <c r="F154" s="7" t="s">
        <v>323</v>
      </c>
      <c r="G154" s="8">
        <v>67.36</v>
      </c>
      <c r="H154" s="9">
        <f t="shared" si="20"/>
        <v>40.416</v>
      </c>
      <c r="I154" s="13">
        <v>79.54</v>
      </c>
      <c r="J154" s="9">
        <f t="shared" si="21"/>
        <v>31.816</v>
      </c>
      <c r="K154" s="9">
        <v>72.24</v>
      </c>
      <c r="L154" s="14">
        <f>SUMPRODUCT(($D$3:$D$171=D154)*($K$3:$K$171&gt;=K154))</f>
        <v>6</v>
      </c>
      <c r="M154" s="17"/>
    </row>
    <row r="155" s="1" customFormat="1" ht="22" customHeight="1" spans="1:13">
      <c r="A155" s="6">
        <v>20210156</v>
      </c>
      <c r="B155" s="6" t="s">
        <v>324</v>
      </c>
      <c r="C155" s="6" t="s">
        <v>15</v>
      </c>
      <c r="D155" s="6">
        <v>25</v>
      </c>
      <c r="E155" s="6" t="s">
        <v>286</v>
      </c>
      <c r="F155" s="7" t="s">
        <v>325</v>
      </c>
      <c r="G155" s="8">
        <v>66.6</v>
      </c>
      <c r="H155" s="9">
        <f t="shared" si="20"/>
        <v>39.96</v>
      </c>
      <c r="I155" s="13">
        <v>80.52</v>
      </c>
      <c r="J155" s="9">
        <f t="shared" si="21"/>
        <v>32.208</v>
      </c>
      <c r="K155" s="9">
        <f>H155+J155</f>
        <v>72.168</v>
      </c>
      <c r="L155" s="14">
        <f>SUMPRODUCT(($D$3:$D$171=D155)*($K$3:$K$171&gt;=K155))</f>
        <v>7</v>
      </c>
      <c r="M155" s="17"/>
    </row>
    <row r="156" s="1" customFormat="1" ht="22" customHeight="1" spans="1:13">
      <c r="A156" s="6">
        <v>20210700</v>
      </c>
      <c r="B156" s="8" t="s">
        <v>326</v>
      </c>
      <c r="C156" s="8" t="s">
        <v>15</v>
      </c>
      <c r="D156" s="8">
        <v>25</v>
      </c>
      <c r="E156" s="8" t="s">
        <v>286</v>
      </c>
      <c r="F156" s="7" t="s">
        <v>327</v>
      </c>
      <c r="G156" s="8">
        <v>66.6</v>
      </c>
      <c r="H156" s="9">
        <f t="shared" si="20"/>
        <v>39.96</v>
      </c>
      <c r="I156" s="13">
        <v>79.2</v>
      </c>
      <c r="J156" s="9">
        <f t="shared" si="21"/>
        <v>31.68</v>
      </c>
      <c r="K156" s="9">
        <f>H156+J156</f>
        <v>71.64</v>
      </c>
      <c r="L156" s="14">
        <f>SUMPRODUCT(($D$3:$D$171=D156)*($K$3:$K$171&gt;=K156))</f>
        <v>8</v>
      </c>
      <c r="M156" s="16"/>
    </row>
    <row r="157" s="1" customFormat="1" ht="22" customHeight="1" spans="1:13">
      <c r="A157" s="6">
        <v>20210150</v>
      </c>
      <c r="B157" s="6" t="s">
        <v>328</v>
      </c>
      <c r="C157" s="6" t="s">
        <v>15</v>
      </c>
      <c r="D157" s="6">
        <v>25</v>
      </c>
      <c r="E157" s="6" t="s">
        <v>286</v>
      </c>
      <c r="F157" s="7" t="s">
        <v>329</v>
      </c>
      <c r="G157" s="8">
        <v>64.68</v>
      </c>
      <c r="H157" s="9">
        <f t="shared" si="20"/>
        <v>38.808</v>
      </c>
      <c r="I157" s="13">
        <v>80</v>
      </c>
      <c r="J157" s="9">
        <f t="shared" si="21"/>
        <v>32</v>
      </c>
      <c r="K157" s="9">
        <f>H157+J157</f>
        <v>70.808</v>
      </c>
      <c r="L157" s="14">
        <f>SUMPRODUCT(($D$3:$D$171=D157)*($K$3:$K$171&gt;=K157))</f>
        <v>9</v>
      </c>
      <c r="M157" s="16"/>
    </row>
    <row r="158" s="1" customFormat="1" ht="22" customHeight="1" spans="1:13">
      <c r="A158" s="6">
        <v>20210065</v>
      </c>
      <c r="B158" s="6" t="s">
        <v>330</v>
      </c>
      <c r="C158" s="6" t="s">
        <v>15</v>
      </c>
      <c r="D158" s="6">
        <v>25</v>
      </c>
      <c r="E158" s="6" t="s">
        <v>286</v>
      </c>
      <c r="F158" s="7" t="s">
        <v>331</v>
      </c>
      <c r="G158" s="8">
        <v>64.28</v>
      </c>
      <c r="H158" s="9">
        <f t="shared" si="20"/>
        <v>38.568</v>
      </c>
      <c r="I158" s="13">
        <v>80.44</v>
      </c>
      <c r="J158" s="9">
        <f t="shared" si="21"/>
        <v>32.176</v>
      </c>
      <c r="K158" s="9">
        <v>70.75</v>
      </c>
      <c r="L158" s="14">
        <f>SUMPRODUCT(($D$3:$D$171=D158)*($K$3:$K$171&gt;=K158))</f>
        <v>10</v>
      </c>
      <c r="M158" s="16"/>
    </row>
    <row r="159" s="1" customFormat="1" ht="22" customHeight="1" spans="1:13">
      <c r="A159" s="6">
        <v>20210424</v>
      </c>
      <c r="B159" s="6" t="s">
        <v>332</v>
      </c>
      <c r="C159" s="6" t="s">
        <v>150</v>
      </c>
      <c r="D159" s="6">
        <v>25</v>
      </c>
      <c r="E159" s="6" t="s">
        <v>286</v>
      </c>
      <c r="F159" s="7" t="s">
        <v>333</v>
      </c>
      <c r="G159" s="8">
        <v>64.46</v>
      </c>
      <c r="H159" s="9">
        <f t="shared" si="20"/>
        <v>38.676</v>
      </c>
      <c r="I159" s="13">
        <v>80.16</v>
      </c>
      <c r="J159" s="9">
        <f t="shared" si="21"/>
        <v>32.064</v>
      </c>
      <c r="K159" s="9">
        <f>H159+J159</f>
        <v>70.74</v>
      </c>
      <c r="L159" s="14">
        <f>SUMPRODUCT(($D$3:$D$171=D159)*($K$3:$K$171&gt;=K159))</f>
        <v>11</v>
      </c>
      <c r="M159" s="16"/>
    </row>
    <row r="160" s="1" customFormat="1" ht="22" customHeight="1" spans="1:13">
      <c r="A160" s="6">
        <v>20210029</v>
      </c>
      <c r="B160" s="6" t="s">
        <v>334</v>
      </c>
      <c r="C160" s="6" t="s">
        <v>15</v>
      </c>
      <c r="D160" s="6">
        <v>25</v>
      </c>
      <c r="E160" s="6" t="s">
        <v>286</v>
      </c>
      <c r="F160" s="7" t="s">
        <v>335</v>
      </c>
      <c r="G160" s="8">
        <v>64.86</v>
      </c>
      <c r="H160" s="9">
        <f t="shared" si="20"/>
        <v>38.916</v>
      </c>
      <c r="I160" s="13">
        <v>78.78</v>
      </c>
      <c r="J160" s="9">
        <f t="shared" si="21"/>
        <v>31.512</v>
      </c>
      <c r="K160" s="9">
        <f>H160+J160</f>
        <v>70.428</v>
      </c>
      <c r="L160" s="14">
        <f>SUMPRODUCT(($D$3:$D$171=D160)*($K$3:$K$171&gt;=K160))</f>
        <v>12</v>
      </c>
      <c r="M160" s="17"/>
    </row>
    <row r="161" s="1" customFormat="1" ht="22" customHeight="1" spans="1:13">
      <c r="A161" s="6">
        <v>20210859</v>
      </c>
      <c r="B161" s="8" t="s">
        <v>336</v>
      </c>
      <c r="C161" s="8" t="s">
        <v>15</v>
      </c>
      <c r="D161" s="8">
        <v>25</v>
      </c>
      <c r="E161" s="8" t="s">
        <v>286</v>
      </c>
      <c r="F161" s="7" t="s">
        <v>337</v>
      </c>
      <c r="G161" s="8">
        <v>62</v>
      </c>
      <c r="H161" s="9">
        <f t="shared" si="20"/>
        <v>37.2</v>
      </c>
      <c r="I161" s="13">
        <v>80.18</v>
      </c>
      <c r="J161" s="9">
        <f t="shared" si="21"/>
        <v>32.072</v>
      </c>
      <c r="K161" s="9">
        <f t="shared" ref="K161:K164" si="23">H161+J161</f>
        <v>69.272</v>
      </c>
      <c r="L161" s="14">
        <f>SUMPRODUCT(($D$3:$D$171=D161)*($K$3:$K$171&gt;=K161))</f>
        <v>13</v>
      </c>
      <c r="M161" s="16"/>
    </row>
    <row r="162" s="1" customFormat="1" ht="22" customHeight="1" spans="1:13">
      <c r="A162" s="6">
        <v>20210679</v>
      </c>
      <c r="B162" s="8" t="s">
        <v>338</v>
      </c>
      <c r="C162" s="8" t="s">
        <v>15</v>
      </c>
      <c r="D162" s="8">
        <v>25</v>
      </c>
      <c r="E162" s="8" t="s">
        <v>286</v>
      </c>
      <c r="F162" s="7" t="s">
        <v>339</v>
      </c>
      <c r="G162" s="8">
        <v>61.2</v>
      </c>
      <c r="H162" s="9">
        <f t="shared" si="20"/>
        <v>36.72</v>
      </c>
      <c r="I162" s="13">
        <v>80.02</v>
      </c>
      <c r="J162" s="9">
        <f t="shared" si="21"/>
        <v>32.008</v>
      </c>
      <c r="K162" s="9">
        <f t="shared" si="23"/>
        <v>68.728</v>
      </c>
      <c r="L162" s="14">
        <f>SUMPRODUCT(($D$3:$D$171=D162)*($K$3:$K$171&gt;=K162))</f>
        <v>14</v>
      </c>
      <c r="M162" s="16"/>
    </row>
    <row r="163" s="1" customFormat="1" ht="22" customHeight="1" spans="1:13">
      <c r="A163" s="6">
        <v>20210928</v>
      </c>
      <c r="B163" s="6" t="s">
        <v>340</v>
      </c>
      <c r="C163" s="6" t="s">
        <v>15</v>
      </c>
      <c r="D163" s="6">
        <v>26</v>
      </c>
      <c r="E163" s="6" t="s">
        <v>341</v>
      </c>
      <c r="F163" s="7" t="s">
        <v>342</v>
      </c>
      <c r="G163" s="8"/>
      <c r="H163" s="9">
        <f t="shared" si="20"/>
        <v>0</v>
      </c>
      <c r="I163" s="13">
        <v>79.66</v>
      </c>
      <c r="J163" s="9">
        <v>79.66</v>
      </c>
      <c r="K163" s="9">
        <f t="shared" si="23"/>
        <v>79.66</v>
      </c>
      <c r="L163" s="14">
        <f>SUMPRODUCT(($D$3:$D$171=D163)*($K$3:$K$171&gt;=K163))</f>
        <v>1</v>
      </c>
      <c r="M163" s="17" t="s">
        <v>343</v>
      </c>
    </row>
    <row r="164" s="1" customFormat="1" ht="22" customHeight="1" spans="1:13">
      <c r="A164" s="6">
        <v>20210899</v>
      </c>
      <c r="B164" s="6" t="s">
        <v>344</v>
      </c>
      <c r="C164" s="6" t="s">
        <v>15</v>
      </c>
      <c r="D164" s="6">
        <v>27</v>
      </c>
      <c r="E164" s="6" t="s">
        <v>341</v>
      </c>
      <c r="F164" s="7" t="s">
        <v>345</v>
      </c>
      <c r="G164" s="8">
        <v>57.98</v>
      </c>
      <c r="H164" s="9">
        <f t="shared" si="20"/>
        <v>34.788</v>
      </c>
      <c r="I164" s="13">
        <v>80.46</v>
      </c>
      <c r="J164" s="9">
        <f t="shared" ref="J164:J171" si="24">I164*0.4</f>
        <v>32.184</v>
      </c>
      <c r="K164" s="9">
        <f t="shared" si="23"/>
        <v>66.972</v>
      </c>
      <c r="L164" s="14">
        <f>SUMPRODUCT(($D$3:$D$171=D164)*($K$3:$K$171&gt;=K164))</f>
        <v>1</v>
      </c>
      <c r="M164" s="17"/>
    </row>
    <row r="165" s="1" customFormat="1" ht="22" customHeight="1" spans="1:13">
      <c r="A165" s="6">
        <v>20210905</v>
      </c>
      <c r="B165" s="6" t="s">
        <v>346</v>
      </c>
      <c r="C165" s="6" t="s">
        <v>15</v>
      </c>
      <c r="D165" s="6">
        <v>27</v>
      </c>
      <c r="E165" s="6" t="s">
        <v>341</v>
      </c>
      <c r="F165" s="7" t="s">
        <v>347</v>
      </c>
      <c r="G165" s="8">
        <v>50.44</v>
      </c>
      <c r="H165" s="9">
        <f t="shared" si="20"/>
        <v>30.264</v>
      </c>
      <c r="I165" s="13">
        <v>79.98</v>
      </c>
      <c r="J165" s="9">
        <f t="shared" si="24"/>
        <v>31.992</v>
      </c>
      <c r="K165" s="9">
        <v>62.25</v>
      </c>
      <c r="L165" s="14">
        <f>SUMPRODUCT(($D$3:$D$171=D165)*($K$3:$K$171&gt;=K165))</f>
        <v>2</v>
      </c>
      <c r="M165" s="16"/>
    </row>
    <row r="166" s="1" customFormat="1" ht="22" customHeight="1" spans="1:13">
      <c r="A166" s="6">
        <v>20210921</v>
      </c>
      <c r="B166" s="8" t="s">
        <v>348</v>
      </c>
      <c r="C166" s="8" t="s">
        <v>15</v>
      </c>
      <c r="D166" s="8">
        <v>28</v>
      </c>
      <c r="E166" s="8" t="s">
        <v>341</v>
      </c>
      <c r="F166" s="7" t="s">
        <v>349</v>
      </c>
      <c r="G166" s="8">
        <v>67.76</v>
      </c>
      <c r="H166" s="9">
        <f t="shared" si="20"/>
        <v>40.656</v>
      </c>
      <c r="I166" s="13">
        <v>80.88</v>
      </c>
      <c r="J166" s="9">
        <f t="shared" si="24"/>
        <v>32.352</v>
      </c>
      <c r="K166" s="9">
        <f t="shared" ref="K166:K170" si="25">H166+J166</f>
        <v>73.008</v>
      </c>
      <c r="L166" s="14">
        <f>SUMPRODUCT(($D$3:$D$171=D166)*($K$3:$K$171&gt;=K166))</f>
        <v>1</v>
      </c>
      <c r="M166" s="17"/>
    </row>
    <row r="167" s="1" customFormat="1" ht="22" customHeight="1" spans="1:13">
      <c r="A167" s="6">
        <v>20210901</v>
      </c>
      <c r="B167" s="6" t="s">
        <v>350</v>
      </c>
      <c r="C167" s="6" t="s">
        <v>15</v>
      </c>
      <c r="D167" s="6">
        <v>29</v>
      </c>
      <c r="E167" s="6" t="s">
        <v>351</v>
      </c>
      <c r="F167" s="7" t="s">
        <v>352</v>
      </c>
      <c r="G167" s="8">
        <v>70.84</v>
      </c>
      <c r="H167" s="9">
        <f t="shared" si="20"/>
        <v>42.504</v>
      </c>
      <c r="I167" s="13">
        <v>80.56</v>
      </c>
      <c r="J167" s="9">
        <f t="shared" si="24"/>
        <v>32.224</v>
      </c>
      <c r="K167" s="9">
        <v>74.72</v>
      </c>
      <c r="L167" s="14">
        <f>SUMPRODUCT(($D$3:$D$171=D167)*($K$3:$K$171&gt;=K167))</f>
        <v>1</v>
      </c>
      <c r="M167" s="16"/>
    </row>
    <row r="168" s="1" customFormat="1" ht="22" customHeight="1" spans="1:13">
      <c r="A168" s="6">
        <v>20210893</v>
      </c>
      <c r="B168" s="6" t="s">
        <v>353</v>
      </c>
      <c r="C168" s="6" t="s">
        <v>15</v>
      </c>
      <c r="D168" s="6">
        <v>29</v>
      </c>
      <c r="E168" s="6" t="s">
        <v>351</v>
      </c>
      <c r="F168" s="7" t="s">
        <v>354</v>
      </c>
      <c r="G168" s="8">
        <v>69.86</v>
      </c>
      <c r="H168" s="9">
        <f t="shared" si="20"/>
        <v>41.916</v>
      </c>
      <c r="I168" s="13">
        <v>81.9</v>
      </c>
      <c r="J168" s="9">
        <f t="shared" si="24"/>
        <v>32.76</v>
      </c>
      <c r="K168" s="9">
        <f t="shared" si="25"/>
        <v>74.676</v>
      </c>
      <c r="L168" s="14">
        <f>SUMPRODUCT(($D$3:$D$171=D168)*($K$3:$K$171&gt;=K168))</f>
        <v>2</v>
      </c>
      <c r="M168" s="16"/>
    </row>
    <row r="169" s="1" customFormat="1" ht="22" customHeight="1" spans="1:13">
      <c r="A169" s="6">
        <v>20210927</v>
      </c>
      <c r="B169" s="8" t="s">
        <v>355</v>
      </c>
      <c r="C169" s="8" t="s">
        <v>15</v>
      </c>
      <c r="D169" s="8">
        <v>30</v>
      </c>
      <c r="E169" s="8" t="s">
        <v>351</v>
      </c>
      <c r="F169" s="7" t="s">
        <v>37</v>
      </c>
      <c r="G169" s="8"/>
      <c r="H169" s="9">
        <f t="shared" si="20"/>
        <v>0</v>
      </c>
      <c r="I169" s="13"/>
      <c r="J169" s="9">
        <f t="shared" si="24"/>
        <v>0</v>
      </c>
      <c r="K169" s="9">
        <f t="shared" si="25"/>
        <v>0</v>
      </c>
      <c r="L169" s="14"/>
      <c r="M169" s="17" t="s">
        <v>343</v>
      </c>
    </row>
    <row r="170" s="1" customFormat="1" ht="22" customHeight="1" spans="1:13">
      <c r="A170" s="6">
        <v>20210908</v>
      </c>
      <c r="B170" s="6" t="s">
        <v>356</v>
      </c>
      <c r="C170" s="6" t="s">
        <v>15</v>
      </c>
      <c r="D170" s="6">
        <v>31</v>
      </c>
      <c r="E170" s="6" t="s">
        <v>351</v>
      </c>
      <c r="F170" s="7" t="s">
        <v>357</v>
      </c>
      <c r="G170" s="8">
        <v>64.32</v>
      </c>
      <c r="H170" s="9">
        <f t="shared" si="20"/>
        <v>38.592</v>
      </c>
      <c r="I170" s="13">
        <v>81.86</v>
      </c>
      <c r="J170" s="9">
        <f t="shared" si="24"/>
        <v>32.744</v>
      </c>
      <c r="K170" s="9">
        <v>71.33</v>
      </c>
      <c r="L170" s="14">
        <f>SUMPRODUCT(($D$3:$D$171=D170)*($K$3:$K$171&gt;=K170))</f>
        <v>1</v>
      </c>
      <c r="M170" s="16"/>
    </row>
    <row r="171" s="1" customFormat="1" ht="22" customHeight="1" spans="1:13">
      <c r="A171" s="6">
        <v>20210910</v>
      </c>
      <c r="B171" s="8" t="s">
        <v>358</v>
      </c>
      <c r="C171" s="8" t="s">
        <v>15</v>
      </c>
      <c r="D171" s="8">
        <v>31</v>
      </c>
      <c r="E171" s="8" t="s">
        <v>351</v>
      </c>
      <c r="F171" s="7" t="s">
        <v>359</v>
      </c>
      <c r="G171" s="8">
        <v>65.48</v>
      </c>
      <c r="H171" s="9">
        <f t="shared" si="20"/>
        <v>39.288</v>
      </c>
      <c r="I171" s="13">
        <v>79.5</v>
      </c>
      <c r="J171" s="9">
        <f t="shared" si="24"/>
        <v>31.8</v>
      </c>
      <c r="K171" s="9">
        <f>H171+J171</f>
        <v>71.088</v>
      </c>
      <c r="L171" s="14">
        <f>SUMPRODUCT(($D$3:$D$171=D171)*($K$3:$K$171&gt;=K171))</f>
        <v>2</v>
      </c>
      <c r="M171" s="16"/>
    </row>
  </sheetData>
  <autoFilter ref="A2:M171">
    <sortState ref="A2:M171">
      <sortCondition ref="L2"/>
    </sortState>
    <extLst/>
  </autoFilter>
  <mergeCells count="1">
    <mergeCell ref="A1:M1"/>
  </mergeCells>
  <printOptions horizontalCentered="1"/>
  <pageMargins left="0.751388888888889" right="0.751388888888889" top="1" bottom="1" header="0.5" footer="0.5"/>
  <pageSetup paperSize="9" fitToHeight="0" orientation="landscape" horizontalDpi="600"/>
  <headerFooter>
    <oddFooter>&amp;C第 &amp;P 页</oddFooter>
  </headerFooter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2021-11-21T11:52:00Z</dcterms:created>
  <dcterms:modified xsi:type="dcterms:W3CDTF">2021-11-21T12:06:22Z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E52E89D9A1F3457597AE470E295272AE</vt:lpwstr>
  </property>
  <property fmtid="{D5CDD505-2E9C-101B-9397-08002B2CF9AE}" pid="3" name="KSOProductBuildVer">
    <vt:lpwstr>2052-11.1.0.11115</vt:lpwstr>
  </property>
</Properties>
</file>