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Sheet1!$A$3:$L$57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<sst xmlns="http://schemas.openxmlformats.org/spreadsheetml/2006/main" count="288" uniqueCount="159">
  <si>
    <t>大宁县事业单位2021年公开招聘工作人员面试及综合成绩公示</t>
  </si>
  <si>
    <t>序号</t>
  </si>
  <si>
    <t>准考证号</t>
  </si>
  <si>
    <t>姓名</t>
  </si>
  <si>
    <t>性别</t>
  </si>
  <si>
    <t>报考单位</t>
  </si>
  <si>
    <t>职位编号</t>
  </si>
  <si>
    <t>笔试成绩</t>
  </si>
  <si>
    <t>笔试成绩*60%</t>
  </si>
  <si>
    <t>面试成绩</t>
  </si>
  <si>
    <t>面试成绩*40%</t>
  </si>
  <si>
    <t>综合成绩</t>
  </si>
  <si>
    <t>综合成绩排名</t>
  </si>
  <si>
    <r>
      <rPr>
        <sz val="14"/>
        <rFont val="宋体"/>
        <charset val="134"/>
      </rPr>
      <t>20211100102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</si>
  <si>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冯丹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</si>
  <si>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女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</si>
  <si>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大宁县委党校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</si>
  <si>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03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</si>
  <si>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20211100117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</si>
  <si>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高思宇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</si>
  <si>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20211100121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</si>
  <si>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冀璇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</si>
  <si>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20211100115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</si>
  <si>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刘姜艳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</si>
  <si>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大宁县综治中心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</si>
  <si>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04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</si>
  <si>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20211100103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</si>
  <si>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曹亦玄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</si>
  <si>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20211100101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</si>
  <si>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张晓红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</si>
  <si>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20211101313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</si>
  <si>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贺永峰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</si>
  <si>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男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</si>
  <si>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大宁县价格认证中心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</si>
  <si>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05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</si>
  <si>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20211103526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</si>
  <si>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陈晓莉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</si>
  <si>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20211102222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</si>
  <si>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丁文凯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</si>
  <si>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20211100222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</si>
  <si>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冯登怡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</si>
  <si>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大宁县财政国库支付中心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</si>
  <si>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06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</si>
  <si>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20211103515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</si>
  <si>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许馨阳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</si>
  <si>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20211103013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</si>
  <si>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吉舒涵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</si>
  <si>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20211102416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</si>
  <si>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秦龙龙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</si>
  <si>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大宁县建筑工程质量监督站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</si>
  <si>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07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</si>
  <si>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20211100919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</si>
  <si>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贺尔梁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</si>
  <si>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20211102220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</si>
  <si>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侯敏涛</t>
    </r>
    <r>
      <rPr>
        <sz val="14"/>
        <rFont val="Arial"/>
        <charset val="134"/>
      </rPr>
      <t xml:space="preserve">	</t>
    </r>
  </si>
  <si>
    <t>缺考</t>
  </si>
  <si>
    <r>
      <rPr>
        <sz val="14"/>
        <rFont val="宋体"/>
        <charset val="134"/>
      </rPr>
      <t>20211102828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</si>
  <si>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仇夏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</si>
  <si>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大宁县城乡规划监察执法大队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</si>
  <si>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08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</si>
  <si>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20211102616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</si>
  <si>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李浩东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</si>
  <si>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20211101809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</si>
  <si>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刘昇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</si>
  <si>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20211101628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</si>
  <si>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乔圣允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</si>
  <si>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大宁县交通运输事业发展中心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</si>
  <si>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09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</si>
  <si>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20211101528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</si>
  <si>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梁延鑫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</si>
  <si>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20211103321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</si>
  <si>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成雅娜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</si>
  <si>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20211103407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</si>
  <si>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张鑫涛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</si>
  <si>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大宁县农水工作站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</si>
  <si>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10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</si>
  <si>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20211101710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</si>
  <si>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孔令江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</si>
  <si>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20211102320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</si>
  <si>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李统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</si>
  <si>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20211103424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</si>
  <si>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许甜甜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</si>
  <si>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大宁县植保植检站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</si>
  <si>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11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</si>
  <si>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20211102513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</si>
  <si>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曹娜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</si>
  <si>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20211102125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</si>
  <si>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任丽雯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</si>
  <si>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20211101326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</si>
  <si>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张志浩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</si>
  <si>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大宁县林业工作站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</si>
  <si>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12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</si>
  <si>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20211100322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</si>
  <si>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郝月乔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</si>
  <si>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20211102822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</si>
  <si>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孙泽明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</si>
  <si>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20211102215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</si>
  <si>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张彦芳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</si>
  <si>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大宁县企业养老保险服务中心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</si>
  <si>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13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</si>
  <si>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20211100426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</si>
  <si>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冯芸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</si>
  <si>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20211102106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</si>
  <si>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许荣荣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</si>
  <si>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20211102126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</si>
  <si>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李晓丽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</si>
  <si>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大宁县文化市场综合行政执法队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</si>
  <si>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14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</si>
  <si>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20211100529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</si>
  <si>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文晓东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</si>
  <si>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20211101028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</si>
  <si>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葛潇斐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</si>
  <si>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20211100702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</si>
  <si>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张明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</si>
  <si>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大宁县审批勘验服务中心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</si>
  <si>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15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</si>
  <si>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20211102505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</si>
  <si>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陶一杰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</si>
  <si>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20211103016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</si>
  <si>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张乾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</si>
  <si>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20211103115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</si>
  <si>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孙媛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</si>
  <si>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16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</si>
  <si>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20211103010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</si>
  <si>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李瑜美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</si>
  <si>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20211103527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</si>
  <si>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李枫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</si>
  <si>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20211101818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</si>
  <si>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郑娜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</si>
  <si>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大宁县曲峨市场监督管理所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</si>
  <si>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17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</si>
  <si>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20211101702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</si>
  <si>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张李见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</si>
  <si>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20211101815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</si>
  <si>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闫焕瑶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</si>
  <si>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20211103204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</si>
  <si>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康帅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</si>
  <si>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大宁县统计执法大队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</si>
  <si>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18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</si>
  <si>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20211101424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</si>
  <si>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高霞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</si>
  <si>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20211102528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</si>
  <si>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刘怡荣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</si>
  <si>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20211102219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</si>
  <si>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王宇静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</si>
  <si>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大宁县扶贫开发中心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</si>
  <si>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19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</si>
  <si>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20211100416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</si>
  <si>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张瑛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</si>
  <si>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20211100220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</si>
  <si>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刘旭阳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</si>
  <si>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20211101015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</si>
  <si>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张振东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</si>
  <si>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大宁县融媒体中心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</si>
  <si>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</si>
  <si>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20211101207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</si>
  <si>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宋瑾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</si>
  <si>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20211101808</t>
    </r>
    <r>
      <rPr>
        <sz val="14"/>
        <rFont val="Arial"/>
        <charset val="134"/>
      </rPr>
      <t xml:space="preserve">	</t>
    </r>
  </si>
  <si>
    <r>
      <rPr>
        <sz val="14"/>
        <rFont val="宋体"/>
        <charset val="134"/>
      </rPr>
      <t>李晓勇</t>
    </r>
    <r>
      <rPr>
        <sz val="14"/>
        <rFont val="Arial"/>
        <charset val="134"/>
      </rPr>
      <t xml:space="preserve">	</t>
    </r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</si>
</sst>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14"/>
      <name val="仿宋"/>
      <charset val="134"/>
    </font>
    <font>
      <sz val="11"/>
      <name val="宋体"/>
      <charset val="134"/>
      <scheme val="minor"/>
    </font>
    <font>
      <sz val="20"/>
      <name val="方正小标宋简体"/>
      <charset val="134"/>
    </font>
    <font>
      <sz val="14"/>
      <name val="黑体"/>
      <charset val="134"/>
    </font>
    <font>
      <sz val="15"/>
      <name val="黑体"/>
      <charset val="134"/>
    </font>
    <font>
      <sz val="14"/>
      <name val="宋体"/>
      <charset val="134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宋体"/>
      <charset val="134"/>
    </font>
    <font>
      <sz val="14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9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0" fillId="3" borderId="6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2" fillId="18" borderId="7" applyNumberForma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26" fillId="0" borderId="0"/>
  </cellStyleXfs>
  <cellXfs count="1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31" fontId="1" fillId="0" borderId="0" xfId="0" applyNumberFormat="1" applyFont="1" applyBorder="1" applyAlignment="1">
      <alignment horizontal="right" vertical="center"/>
    </xf>
    <xf numFmtId="0" fontId="1" fillId="0" borderId="0" xfId="0" applyNumberFormat="1" applyFont="1" applyBorder="1" applyAlignment="1">
      <alignment horizontal="right" vertic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49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176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62"/>
  <sheetViews>
    <sheetView tabSelected="1" workbookViewId="0">
      <selection activeCell="K8" sqref="K8"/>
    </sheetView>
  </sheetViews>
  <sheetFormatPr defaultColWidth="9" defaultRowHeight="13.5"/>
  <cols>
    <col min="1" max="1" width="6" style="2" customWidth="1"/>
    <col min="2" max="2" width="15.375" style="2" customWidth="1"/>
    <col min="3" max="3" width="8.375" style="2" customWidth="1"/>
    <col min="4" max="4" width="6.625" style="2" customWidth="1"/>
    <col min="5" max="5" width="37.125" style="2" customWidth="1"/>
    <col min="6" max="6" width="6.625" style="2" customWidth="1"/>
    <col min="7" max="7" width="10.875" style="3" customWidth="1"/>
    <col min="8" max="8" width="10.875" style="2" customWidth="1"/>
    <col min="9" max="9" width="11.625" style="2" customWidth="1"/>
    <col min="10" max="10" width="10.875" style="2" customWidth="1"/>
    <col min="11" max="11" width="11.625" style="2" customWidth="1"/>
    <col min="12" max="12" width="10.875" style="2" customWidth="1"/>
    <col min="13" max="16384" width="9" style="2"/>
  </cols>
  <sheetData>
    <row r="1" ht="30" customHeight="1" spans="1:12">
      <c r="A1" s="4" t="s">
        <v>0</v>
      </c>
      <c r="B1" s="4"/>
      <c r="C1" s="4"/>
      <c r="D1" s="4"/>
      <c r="E1" s="4"/>
      <c r="F1" s="4"/>
      <c r="G1" s="5"/>
      <c r="H1" s="4"/>
      <c r="I1" s="4"/>
      <c r="J1" s="4"/>
      <c r="K1" s="4"/>
      <c r="L1" s="4"/>
    </row>
    <row r="2" ht="20" customHeight="1" spans="1:12">
      <c r="A2" s="6"/>
      <c r="B2" s="6"/>
      <c r="C2" s="6"/>
      <c r="D2" s="6"/>
      <c r="E2" s="6"/>
      <c r="F2" s="6"/>
      <c r="G2" s="7"/>
      <c r="H2" s="6"/>
      <c r="I2" s="6"/>
      <c r="J2" s="6"/>
      <c r="K2" s="6"/>
      <c r="L2" s="6"/>
    </row>
    <row r="3" ht="50" customHeight="1" spans="1:12">
      <c r="A3" s="8" t="s">
        <v>1</v>
      </c>
      <c r="B3" s="8" t="s">
        <v>2</v>
      </c>
      <c r="C3" s="8" t="s">
        <v>3</v>
      </c>
      <c r="D3" s="9" t="s">
        <v>4</v>
      </c>
      <c r="E3" s="10" t="s">
        <v>5</v>
      </c>
      <c r="F3" s="11" t="s">
        <v>6</v>
      </c>
      <c r="G3" s="12" t="s">
        <v>7</v>
      </c>
      <c r="H3" s="13" t="s">
        <v>8</v>
      </c>
      <c r="I3" s="13" t="s">
        <v>9</v>
      </c>
      <c r="J3" s="13" t="s">
        <v>10</v>
      </c>
      <c r="K3" s="13" t="s">
        <v>11</v>
      </c>
      <c r="L3" s="13" t="s">
        <v>12</v>
      </c>
    </row>
    <row r="4" s="1" customFormat="1" ht="24.1" customHeight="1" spans="1:12">
      <c r="A4" s="14">
        <v>1</v>
      </c>
      <c r="B4" s="15" t="s">
        <v>13</v>
      </c>
      <c r="C4" s="15" t="s">
        <v>14</v>
      </c>
      <c r="D4" s="14" t="s">
        <v>15</v>
      </c>
      <c r="E4" s="14" t="s">
        <v>16</v>
      </c>
      <c r="F4" s="14" t="s">
        <v>17</v>
      </c>
      <c r="G4" s="14">
        <v>82.21</v>
      </c>
      <c r="H4" s="16">
        <f t="shared" ref="H4:H15" si="0">G4*0.6</f>
        <v>49.326</v>
      </c>
      <c r="I4" s="17">
        <v>81.84</v>
      </c>
      <c r="J4" s="16">
        <f t="shared" ref="J4:J15" si="1">I4*0.4</f>
        <v>32.736</v>
      </c>
      <c r="K4" s="16">
        <f t="shared" ref="K4:K57" si="2">H4+J4</f>
        <v>82.062</v>
      </c>
      <c r="L4" s="17">
        <v>1</v>
      </c>
    </row>
    <row r="5" s="1" customFormat="1" ht="24.1" customHeight="1" spans="1:12">
      <c r="A5" s="14">
        <v>2</v>
      </c>
      <c r="B5" s="15" t="s">
        <v>18</v>
      </c>
      <c r="C5" s="15" t="s">
        <v>19</v>
      </c>
      <c r="D5" s="14" t="s">
        <v>15</v>
      </c>
      <c r="E5" s="14" t="s">
        <v>16</v>
      </c>
      <c r="F5" s="14" t="s">
        <v>17</v>
      </c>
      <c r="G5" s="14">
        <v>77.49</v>
      </c>
      <c r="H5" s="16">
        <f t="shared" si="0"/>
        <v>46.494</v>
      </c>
      <c r="I5" s="17">
        <v>83.78</v>
      </c>
      <c r="J5" s="16">
        <f t="shared" si="1"/>
        <v>33.512</v>
      </c>
      <c r="K5" s="16">
        <f t="shared" si="2"/>
        <v>80.006</v>
      </c>
      <c r="L5" s="17">
        <v>2</v>
      </c>
    </row>
    <row r="6" s="1" customFormat="1" ht="24.1" customHeight="1" spans="1:12">
      <c r="A6" s="14">
        <v>3</v>
      </c>
      <c r="B6" s="15" t="s">
        <v>20</v>
      </c>
      <c r="C6" s="15" t="s">
        <v>21</v>
      </c>
      <c r="D6" s="14" t="s">
        <v>15</v>
      </c>
      <c r="E6" s="14" t="s">
        <v>16</v>
      </c>
      <c r="F6" s="14" t="s">
        <v>17</v>
      </c>
      <c r="G6" s="14">
        <v>76.7</v>
      </c>
      <c r="H6" s="16">
        <f t="shared" si="0"/>
        <v>46.02</v>
      </c>
      <c r="I6" s="17">
        <v>83.62</v>
      </c>
      <c r="J6" s="16">
        <f t="shared" si="1"/>
        <v>33.448</v>
      </c>
      <c r="K6" s="16">
        <f t="shared" si="2"/>
        <v>79.468</v>
      </c>
      <c r="L6" s="17">
        <v>3</v>
      </c>
    </row>
    <row r="7" s="1" customFormat="1" ht="24.1" customHeight="1" spans="1:12">
      <c r="A7" s="14">
        <v>4</v>
      </c>
      <c r="B7" s="15" t="s">
        <v>22</v>
      </c>
      <c r="C7" s="15" t="s">
        <v>23</v>
      </c>
      <c r="D7" s="14" t="s">
        <v>15</v>
      </c>
      <c r="E7" s="14" t="s">
        <v>24</v>
      </c>
      <c r="F7" s="14" t="s">
        <v>25</v>
      </c>
      <c r="G7" s="14">
        <v>79.33</v>
      </c>
      <c r="H7" s="16">
        <f t="shared" si="0"/>
        <v>47.598</v>
      </c>
      <c r="I7" s="17">
        <v>83.54</v>
      </c>
      <c r="J7" s="16">
        <f t="shared" si="1"/>
        <v>33.416</v>
      </c>
      <c r="K7" s="16">
        <f t="shared" si="2"/>
        <v>81.014</v>
      </c>
      <c r="L7" s="17">
        <v>1</v>
      </c>
    </row>
    <row r="8" s="1" customFormat="1" ht="24.1" customHeight="1" spans="1:12">
      <c r="A8" s="14">
        <v>5</v>
      </c>
      <c r="B8" s="15" t="s">
        <v>26</v>
      </c>
      <c r="C8" s="15" t="s">
        <v>27</v>
      </c>
      <c r="D8" s="14" t="s">
        <v>15</v>
      </c>
      <c r="E8" s="14" t="s">
        <v>24</v>
      </c>
      <c r="F8" s="14" t="s">
        <v>25</v>
      </c>
      <c r="G8" s="14">
        <v>75.61</v>
      </c>
      <c r="H8" s="16">
        <f t="shared" si="0"/>
        <v>45.366</v>
      </c>
      <c r="I8" s="17">
        <v>87.17</v>
      </c>
      <c r="J8" s="16">
        <f t="shared" si="1"/>
        <v>34.868</v>
      </c>
      <c r="K8" s="16">
        <f t="shared" si="2"/>
        <v>80.234</v>
      </c>
      <c r="L8" s="17">
        <v>2</v>
      </c>
    </row>
    <row r="9" s="1" customFormat="1" ht="24.1" customHeight="1" spans="1:12">
      <c r="A9" s="14">
        <v>6</v>
      </c>
      <c r="B9" s="14" t="s">
        <v>28</v>
      </c>
      <c r="C9" s="14" t="s">
        <v>29</v>
      </c>
      <c r="D9" s="14" t="s">
        <v>15</v>
      </c>
      <c r="E9" s="14" t="s">
        <v>24</v>
      </c>
      <c r="F9" s="14" t="s">
        <v>25</v>
      </c>
      <c r="G9" s="14">
        <v>72.1</v>
      </c>
      <c r="H9" s="16">
        <f t="shared" si="0"/>
        <v>43.26</v>
      </c>
      <c r="I9" s="17">
        <v>83.82</v>
      </c>
      <c r="J9" s="16">
        <f t="shared" si="1"/>
        <v>33.528</v>
      </c>
      <c r="K9" s="16">
        <f t="shared" si="2"/>
        <v>76.788</v>
      </c>
      <c r="L9" s="17">
        <v>3</v>
      </c>
    </row>
    <row r="10" s="1" customFormat="1" ht="24.1" customHeight="1" spans="1:12">
      <c r="A10" s="14">
        <v>7</v>
      </c>
      <c r="B10" s="15" t="s">
        <v>30</v>
      </c>
      <c r="C10" s="15" t="s">
        <v>31</v>
      </c>
      <c r="D10" s="14" t="s">
        <v>32</v>
      </c>
      <c r="E10" s="14" t="s">
        <v>33</v>
      </c>
      <c r="F10" s="14" t="s">
        <v>34</v>
      </c>
      <c r="G10" s="14">
        <v>81.69</v>
      </c>
      <c r="H10" s="16">
        <f t="shared" si="0"/>
        <v>49.014</v>
      </c>
      <c r="I10" s="17">
        <v>86.37</v>
      </c>
      <c r="J10" s="16">
        <f t="shared" si="1"/>
        <v>34.548</v>
      </c>
      <c r="K10" s="16">
        <f t="shared" si="2"/>
        <v>83.562</v>
      </c>
      <c r="L10" s="17">
        <v>1</v>
      </c>
    </row>
    <row r="11" s="1" customFormat="1" ht="24.1" customHeight="1" spans="1:12">
      <c r="A11" s="14">
        <v>8</v>
      </c>
      <c r="B11" s="15" t="s">
        <v>35</v>
      </c>
      <c r="C11" s="15" t="s">
        <v>36</v>
      </c>
      <c r="D11" s="14" t="s">
        <v>15</v>
      </c>
      <c r="E11" s="14" t="s">
        <v>33</v>
      </c>
      <c r="F11" s="14" t="s">
        <v>34</v>
      </c>
      <c r="G11" s="14">
        <v>81.86</v>
      </c>
      <c r="H11" s="16">
        <f t="shared" si="0"/>
        <v>49.116</v>
      </c>
      <c r="I11" s="17">
        <v>85.73</v>
      </c>
      <c r="J11" s="16">
        <f t="shared" si="1"/>
        <v>34.292</v>
      </c>
      <c r="K11" s="16">
        <f t="shared" si="2"/>
        <v>83.408</v>
      </c>
      <c r="L11" s="17">
        <v>2</v>
      </c>
    </row>
    <row r="12" s="1" customFormat="1" ht="24.1" customHeight="1" spans="1:12">
      <c r="A12" s="14">
        <v>9</v>
      </c>
      <c r="B12" s="15" t="s">
        <v>37</v>
      </c>
      <c r="C12" s="14" t="s">
        <v>38</v>
      </c>
      <c r="D12" s="14" t="s">
        <v>32</v>
      </c>
      <c r="E12" s="14" t="s">
        <v>33</v>
      </c>
      <c r="F12" s="14" t="s">
        <v>34</v>
      </c>
      <c r="G12" s="14">
        <v>78.25</v>
      </c>
      <c r="H12" s="16">
        <f t="shared" si="0"/>
        <v>46.95</v>
      </c>
      <c r="I12" s="17">
        <v>83.95</v>
      </c>
      <c r="J12" s="16">
        <f t="shared" si="1"/>
        <v>33.58</v>
      </c>
      <c r="K12" s="16">
        <f t="shared" si="2"/>
        <v>80.53</v>
      </c>
      <c r="L12" s="17">
        <v>3</v>
      </c>
    </row>
    <row r="13" s="1" customFormat="1" ht="24.1" customHeight="1" spans="1:12">
      <c r="A13" s="14">
        <v>10</v>
      </c>
      <c r="B13" s="15" t="s">
        <v>39</v>
      </c>
      <c r="C13" s="14" t="s">
        <v>40</v>
      </c>
      <c r="D13" s="14" t="s">
        <v>32</v>
      </c>
      <c r="E13" s="14" t="s">
        <v>41</v>
      </c>
      <c r="F13" s="14" t="s">
        <v>42</v>
      </c>
      <c r="G13" s="14">
        <v>79.66</v>
      </c>
      <c r="H13" s="16">
        <f t="shared" si="0"/>
        <v>47.796</v>
      </c>
      <c r="I13" s="17">
        <v>85.21</v>
      </c>
      <c r="J13" s="16">
        <f t="shared" si="1"/>
        <v>34.084</v>
      </c>
      <c r="K13" s="16">
        <f t="shared" si="2"/>
        <v>81.88</v>
      </c>
      <c r="L13" s="17">
        <v>1</v>
      </c>
    </row>
    <row r="14" s="1" customFormat="1" ht="24.1" customHeight="1" spans="1:12">
      <c r="A14" s="14">
        <v>11</v>
      </c>
      <c r="B14" s="15" t="s">
        <v>43</v>
      </c>
      <c r="C14" s="14" t="s">
        <v>44</v>
      </c>
      <c r="D14" s="14" t="s">
        <v>15</v>
      </c>
      <c r="E14" s="14" t="s">
        <v>41</v>
      </c>
      <c r="F14" s="14" t="s">
        <v>42</v>
      </c>
      <c r="G14" s="14">
        <v>77.55</v>
      </c>
      <c r="H14" s="16">
        <f t="shared" si="0"/>
        <v>46.53</v>
      </c>
      <c r="I14" s="17">
        <v>84.81</v>
      </c>
      <c r="J14" s="16">
        <f t="shared" si="1"/>
        <v>33.924</v>
      </c>
      <c r="K14" s="16">
        <f t="shared" si="2"/>
        <v>80.454</v>
      </c>
      <c r="L14" s="17">
        <v>2</v>
      </c>
    </row>
    <row r="15" s="1" customFormat="1" ht="24.1" customHeight="1" spans="1:12">
      <c r="A15" s="14">
        <v>12</v>
      </c>
      <c r="B15" s="15" t="s">
        <v>45</v>
      </c>
      <c r="C15" s="14" t="s">
        <v>46</v>
      </c>
      <c r="D15" s="14" t="s">
        <v>32</v>
      </c>
      <c r="E15" s="14" t="s">
        <v>41</v>
      </c>
      <c r="F15" s="14" t="s">
        <v>42</v>
      </c>
      <c r="G15" s="14">
        <v>76.68</v>
      </c>
      <c r="H15" s="16">
        <f t="shared" si="0"/>
        <v>46.008</v>
      </c>
      <c r="I15" s="17">
        <v>82.93</v>
      </c>
      <c r="J15" s="16">
        <f t="shared" si="1"/>
        <v>33.172</v>
      </c>
      <c r="K15" s="16">
        <f t="shared" si="2"/>
        <v>79.18</v>
      </c>
      <c r="L15" s="17">
        <v>3</v>
      </c>
    </row>
    <row r="16" s="1" customFormat="1" ht="24.1" customHeight="1" spans="1:12">
      <c r="A16" s="14">
        <v>13</v>
      </c>
      <c r="B16" s="15" t="s">
        <v>47</v>
      </c>
      <c r="C16" s="14" t="s">
        <v>48</v>
      </c>
      <c r="D16" s="14" t="s">
        <v>32</v>
      </c>
      <c r="E16" s="14" t="s">
        <v>49</v>
      </c>
      <c r="F16" s="14" t="s">
        <v>50</v>
      </c>
      <c r="G16" s="14">
        <v>84.76</v>
      </c>
      <c r="H16" s="16">
        <f t="shared" ref="H16:H21" si="3">ROUND(G16*0.6,2)</f>
        <v>50.86</v>
      </c>
      <c r="I16" s="17">
        <v>85.67</v>
      </c>
      <c r="J16" s="16">
        <f t="shared" ref="J16:J21" si="4">ROUND(I16*0.4,2)</f>
        <v>34.27</v>
      </c>
      <c r="K16" s="16">
        <f t="shared" si="2"/>
        <v>85.13</v>
      </c>
      <c r="L16" s="17">
        <v>1</v>
      </c>
    </row>
    <row r="17" s="1" customFormat="1" ht="24.1" customHeight="1" spans="1:12">
      <c r="A17" s="14">
        <v>15</v>
      </c>
      <c r="B17" s="15" t="s">
        <v>51</v>
      </c>
      <c r="C17" s="14" t="s">
        <v>52</v>
      </c>
      <c r="D17" s="14" t="s">
        <v>32</v>
      </c>
      <c r="E17" s="14" t="s">
        <v>49</v>
      </c>
      <c r="F17" s="14" t="s">
        <v>50</v>
      </c>
      <c r="G17" s="14">
        <v>76.25</v>
      </c>
      <c r="H17" s="16">
        <f t="shared" si="3"/>
        <v>45.75</v>
      </c>
      <c r="I17" s="17">
        <v>82.2</v>
      </c>
      <c r="J17" s="16">
        <f t="shared" si="4"/>
        <v>32.88</v>
      </c>
      <c r="K17" s="16">
        <f t="shared" si="2"/>
        <v>78.63</v>
      </c>
      <c r="L17" s="17">
        <v>2</v>
      </c>
    </row>
    <row r="18" s="1" customFormat="1" ht="24.1" customHeight="1" spans="1:12">
      <c r="A18" s="14">
        <v>14</v>
      </c>
      <c r="B18" s="15" t="s">
        <v>53</v>
      </c>
      <c r="C18" s="14" t="s">
        <v>54</v>
      </c>
      <c r="D18" s="14" t="s">
        <v>32</v>
      </c>
      <c r="E18" s="14" t="s">
        <v>49</v>
      </c>
      <c r="F18" s="14" t="s">
        <v>50</v>
      </c>
      <c r="G18" s="14">
        <v>76.77</v>
      </c>
      <c r="H18" s="16">
        <f t="shared" si="3"/>
        <v>46.06</v>
      </c>
      <c r="I18" s="17" t="s">
        <v>55</v>
      </c>
      <c r="J18" s="16">
        <v>0</v>
      </c>
      <c r="K18" s="16">
        <f t="shared" si="2"/>
        <v>46.06</v>
      </c>
      <c r="L18" s="17">
        <v>3</v>
      </c>
    </row>
    <row r="19" s="1" customFormat="1" ht="24.1" customHeight="1" spans="1:12">
      <c r="A19" s="14">
        <v>17</v>
      </c>
      <c r="B19" s="15" t="s">
        <v>56</v>
      </c>
      <c r="C19" s="15" t="s">
        <v>57</v>
      </c>
      <c r="D19" s="14" t="s">
        <v>15</v>
      </c>
      <c r="E19" s="14" t="s">
        <v>58</v>
      </c>
      <c r="F19" s="14" t="s">
        <v>59</v>
      </c>
      <c r="G19" s="14">
        <v>77.08</v>
      </c>
      <c r="H19" s="16">
        <f t="shared" si="3"/>
        <v>46.25</v>
      </c>
      <c r="I19" s="17">
        <v>84.49</v>
      </c>
      <c r="J19" s="16">
        <f t="shared" si="4"/>
        <v>33.8</v>
      </c>
      <c r="K19" s="16">
        <f t="shared" si="2"/>
        <v>80.05</v>
      </c>
      <c r="L19" s="17">
        <v>1</v>
      </c>
    </row>
    <row r="20" s="1" customFormat="1" ht="24.1" customHeight="1" spans="1:12">
      <c r="A20" s="14">
        <v>18</v>
      </c>
      <c r="B20" s="15" t="s">
        <v>60</v>
      </c>
      <c r="C20" s="15" t="s">
        <v>61</v>
      </c>
      <c r="D20" s="14" t="s">
        <v>32</v>
      </c>
      <c r="E20" s="14" t="s">
        <v>58</v>
      </c>
      <c r="F20" s="14" t="s">
        <v>59</v>
      </c>
      <c r="G20" s="14">
        <v>76.74</v>
      </c>
      <c r="H20" s="16">
        <f t="shared" si="3"/>
        <v>46.04</v>
      </c>
      <c r="I20" s="17">
        <v>83.05</v>
      </c>
      <c r="J20" s="16">
        <f t="shared" si="4"/>
        <v>33.22</v>
      </c>
      <c r="K20" s="16">
        <f t="shared" si="2"/>
        <v>79.26</v>
      </c>
      <c r="L20" s="17">
        <v>2</v>
      </c>
    </row>
    <row r="21" s="1" customFormat="1" ht="24.1" customHeight="1" spans="1:12">
      <c r="A21" s="14">
        <v>16</v>
      </c>
      <c r="B21" s="15" t="s">
        <v>62</v>
      </c>
      <c r="C21" s="14" t="s">
        <v>63</v>
      </c>
      <c r="D21" s="14" t="s">
        <v>32</v>
      </c>
      <c r="E21" s="14" t="s">
        <v>58</v>
      </c>
      <c r="F21" s="14" t="s">
        <v>59</v>
      </c>
      <c r="G21" s="14">
        <v>77.19</v>
      </c>
      <c r="H21" s="16">
        <f t="shared" si="3"/>
        <v>46.31</v>
      </c>
      <c r="I21" s="17">
        <v>79.89</v>
      </c>
      <c r="J21" s="16">
        <f t="shared" si="4"/>
        <v>31.96</v>
      </c>
      <c r="K21" s="16">
        <f t="shared" si="2"/>
        <v>78.27</v>
      </c>
      <c r="L21" s="17">
        <v>3</v>
      </c>
    </row>
    <row r="22" s="1" customFormat="1" ht="24.1" customHeight="1" spans="1:12">
      <c r="A22" s="14">
        <v>19</v>
      </c>
      <c r="B22" s="15" t="s">
        <v>64</v>
      </c>
      <c r="C22" s="15" t="s">
        <v>65</v>
      </c>
      <c r="D22" s="14" t="s">
        <v>32</v>
      </c>
      <c r="E22" s="14" t="s">
        <v>66</v>
      </c>
      <c r="F22" s="14" t="s">
        <v>67</v>
      </c>
      <c r="G22" s="14">
        <v>81.6</v>
      </c>
      <c r="H22" s="16">
        <f t="shared" ref="H22:H27" si="5">G22*0.6</f>
        <v>48.96</v>
      </c>
      <c r="I22" s="16">
        <v>84.9</v>
      </c>
      <c r="J22" s="16">
        <f t="shared" ref="J22:J27" si="6">I22*0.4</f>
        <v>33.96</v>
      </c>
      <c r="K22" s="16">
        <f t="shared" si="2"/>
        <v>82.92</v>
      </c>
      <c r="L22" s="17">
        <v>1</v>
      </c>
    </row>
    <row r="23" s="1" customFormat="1" ht="24.1" customHeight="1" spans="1:12">
      <c r="A23" s="14">
        <v>20</v>
      </c>
      <c r="B23" s="15" t="s">
        <v>68</v>
      </c>
      <c r="C23" s="15" t="s">
        <v>69</v>
      </c>
      <c r="D23" s="14" t="s">
        <v>32</v>
      </c>
      <c r="E23" s="14" t="s">
        <v>66</v>
      </c>
      <c r="F23" s="14" t="s">
        <v>67</v>
      </c>
      <c r="G23" s="14">
        <v>73.57</v>
      </c>
      <c r="H23" s="16">
        <f t="shared" si="5"/>
        <v>44.142</v>
      </c>
      <c r="I23" s="17">
        <v>84.04</v>
      </c>
      <c r="J23" s="16">
        <f t="shared" si="6"/>
        <v>33.616</v>
      </c>
      <c r="K23" s="16">
        <f t="shared" si="2"/>
        <v>77.758</v>
      </c>
      <c r="L23" s="17">
        <v>2</v>
      </c>
    </row>
    <row r="24" s="1" customFormat="1" ht="24.1" customHeight="1" spans="1:12">
      <c r="A24" s="14">
        <v>21</v>
      </c>
      <c r="B24" s="15" t="s">
        <v>70</v>
      </c>
      <c r="C24" s="15" t="s">
        <v>71</v>
      </c>
      <c r="D24" s="14" t="s">
        <v>15</v>
      </c>
      <c r="E24" s="14" t="s">
        <v>66</v>
      </c>
      <c r="F24" s="14" t="s">
        <v>67</v>
      </c>
      <c r="G24" s="14">
        <v>67.74</v>
      </c>
      <c r="H24" s="16">
        <f t="shared" si="5"/>
        <v>40.644</v>
      </c>
      <c r="I24" s="17">
        <v>80.15</v>
      </c>
      <c r="J24" s="16">
        <f t="shared" si="6"/>
        <v>32.06</v>
      </c>
      <c r="K24" s="16">
        <f t="shared" si="2"/>
        <v>72.704</v>
      </c>
      <c r="L24" s="17">
        <v>3</v>
      </c>
    </row>
    <row r="25" s="1" customFormat="1" ht="24.1" customHeight="1" spans="1:12">
      <c r="A25" s="14">
        <v>22</v>
      </c>
      <c r="B25" s="15" t="s">
        <v>72</v>
      </c>
      <c r="C25" s="15" t="s">
        <v>73</v>
      </c>
      <c r="D25" s="14" t="s">
        <v>32</v>
      </c>
      <c r="E25" s="14" t="s">
        <v>74</v>
      </c>
      <c r="F25" s="14" t="s">
        <v>75</v>
      </c>
      <c r="G25" s="14">
        <v>77.67</v>
      </c>
      <c r="H25" s="16">
        <f t="shared" si="5"/>
        <v>46.602</v>
      </c>
      <c r="I25" s="17">
        <v>85.17</v>
      </c>
      <c r="J25" s="16">
        <f t="shared" si="6"/>
        <v>34.068</v>
      </c>
      <c r="K25" s="16">
        <f t="shared" si="2"/>
        <v>80.67</v>
      </c>
      <c r="L25" s="17">
        <v>1</v>
      </c>
    </row>
    <row r="26" s="1" customFormat="1" ht="24.1" customHeight="1" spans="1:12">
      <c r="A26" s="14">
        <v>23</v>
      </c>
      <c r="B26" s="15" t="s">
        <v>76</v>
      </c>
      <c r="C26" s="15" t="s">
        <v>77</v>
      </c>
      <c r="D26" s="14" t="s">
        <v>32</v>
      </c>
      <c r="E26" s="14" t="s">
        <v>74</v>
      </c>
      <c r="F26" s="14" t="s">
        <v>75</v>
      </c>
      <c r="G26" s="14">
        <v>72.54</v>
      </c>
      <c r="H26" s="16">
        <f t="shared" si="5"/>
        <v>43.524</v>
      </c>
      <c r="I26" s="17">
        <v>84.98</v>
      </c>
      <c r="J26" s="16">
        <f t="shared" si="6"/>
        <v>33.992</v>
      </c>
      <c r="K26" s="16">
        <f t="shared" si="2"/>
        <v>77.516</v>
      </c>
      <c r="L26" s="17">
        <v>2</v>
      </c>
    </row>
    <row r="27" s="1" customFormat="1" ht="24.1" customHeight="1" spans="1:12">
      <c r="A27" s="14">
        <v>24</v>
      </c>
      <c r="B27" s="15" t="s">
        <v>78</v>
      </c>
      <c r="C27" s="15" t="s">
        <v>79</v>
      </c>
      <c r="D27" s="15" t="s">
        <v>32</v>
      </c>
      <c r="E27" s="15" t="s">
        <v>74</v>
      </c>
      <c r="F27" s="15" t="s">
        <v>75</v>
      </c>
      <c r="G27" s="15">
        <v>66.33</v>
      </c>
      <c r="H27" s="16">
        <f t="shared" si="5"/>
        <v>39.798</v>
      </c>
      <c r="I27" s="17">
        <v>79.59</v>
      </c>
      <c r="J27" s="16">
        <f t="shared" si="6"/>
        <v>31.836</v>
      </c>
      <c r="K27" s="16">
        <f t="shared" si="2"/>
        <v>71.634</v>
      </c>
      <c r="L27" s="17">
        <v>3</v>
      </c>
    </row>
    <row r="28" s="1" customFormat="1" ht="24.1" customHeight="1" spans="1:12">
      <c r="A28" s="14">
        <v>25</v>
      </c>
      <c r="B28" s="15" t="s">
        <v>80</v>
      </c>
      <c r="C28" s="15" t="s">
        <v>81</v>
      </c>
      <c r="D28" s="14" t="s">
        <v>15</v>
      </c>
      <c r="E28" s="14" t="s">
        <v>82</v>
      </c>
      <c r="F28" s="14" t="s">
        <v>83</v>
      </c>
      <c r="G28" s="14">
        <v>80.7</v>
      </c>
      <c r="H28" s="16">
        <f t="shared" ref="H28:H33" si="7">ROUND(G28*0.6,2)</f>
        <v>48.42</v>
      </c>
      <c r="I28" s="17">
        <v>85.27</v>
      </c>
      <c r="J28" s="16">
        <f t="shared" ref="J28:J33" si="8">ROUND(I28*0.4,2)</f>
        <v>34.11</v>
      </c>
      <c r="K28" s="16">
        <f t="shared" si="2"/>
        <v>82.53</v>
      </c>
      <c r="L28" s="17">
        <v>1</v>
      </c>
    </row>
    <row r="29" s="1" customFormat="1" ht="24.1" customHeight="1" spans="1:12">
      <c r="A29" s="14">
        <v>26</v>
      </c>
      <c r="B29" s="15" t="s">
        <v>84</v>
      </c>
      <c r="C29" s="15" t="s">
        <v>85</v>
      </c>
      <c r="D29" s="14" t="s">
        <v>15</v>
      </c>
      <c r="E29" s="14" t="s">
        <v>82</v>
      </c>
      <c r="F29" s="14" t="s">
        <v>83</v>
      </c>
      <c r="G29" s="14">
        <v>76.74</v>
      </c>
      <c r="H29" s="16">
        <f t="shared" si="7"/>
        <v>46.04</v>
      </c>
      <c r="I29" s="17">
        <v>82.93</v>
      </c>
      <c r="J29" s="16">
        <f t="shared" si="8"/>
        <v>33.17</v>
      </c>
      <c r="K29" s="16">
        <f t="shared" si="2"/>
        <v>79.21</v>
      </c>
      <c r="L29" s="17">
        <v>2</v>
      </c>
    </row>
    <row r="30" s="1" customFormat="1" ht="24.1" customHeight="1" spans="1:12">
      <c r="A30" s="14">
        <v>27</v>
      </c>
      <c r="B30" s="14" t="s">
        <v>86</v>
      </c>
      <c r="C30" s="14" t="s">
        <v>87</v>
      </c>
      <c r="D30" s="14" t="s">
        <v>15</v>
      </c>
      <c r="E30" s="14" t="s">
        <v>82</v>
      </c>
      <c r="F30" s="14" t="s">
        <v>83</v>
      </c>
      <c r="G30" s="14">
        <v>48.33</v>
      </c>
      <c r="H30" s="16">
        <f t="shared" si="7"/>
        <v>29</v>
      </c>
      <c r="I30" s="17">
        <v>78.8</v>
      </c>
      <c r="J30" s="16">
        <f t="shared" si="8"/>
        <v>31.52</v>
      </c>
      <c r="K30" s="16">
        <f t="shared" si="2"/>
        <v>60.52</v>
      </c>
      <c r="L30" s="17">
        <v>3</v>
      </c>
    </row>
    <row r="31" s="1" customFormat="1" ht="24" customHeight="1" spans="1:12">
      <c r="A31" s="14">
        <v>29</v>
      </c>
      <c r="B31" s="15" t="s">
        <v>88</v>
      </c>
      <c r="C31" s="15" t="s">
        <v>89</v>
      </c>
      <c r="D31" s="14" t="s">
        <v>32</v>
      </c>
      <c r="E31" s="14" t="s">
        <v>90</v>
      </c>
      <c r="F31" s="14" t="s">
        <v>91</v>
      </c>
      <c r="G31" s="14">
        <v>76.98</v>
      </c>
      <c r="H31" s="16">
        <f t="shared" si="7"/>
        <v>46.19</v>
      </c>
      <c r="I31" s="17">
        <v>86.17</v>
      </c>
      <c r="J31" s="16">
        <f t="shared" si="8"/>
        <v>34.47</v>
      </c>
      <c r="K31" s="16">
        <f t="shared" si="2"/>
        <v>80.66</v>
      </c>
      <c r="L31" s="17">
        <v>1</v>
      </c>
    </row>
    <row r="32" s="1" customFormat="1" ht="24" customHeight="1" spans="1:12">
      <c r="A32" s="14">
        <v>28</v>
      </c>
      <c r="B32" s="15" t="s">
        <v>92</v>
      </c>
      <c r="C32" s="15" t="s">
        <v>93</v>
      </c>
      <c r="D32" s="14" t="s">
        <v>15</v>
      </c>
      <c r="E32" s="14" t="s">
        <v>90</v>
      </c>
      <c r="F32" s="14" t="s">
        <v>91</v>
      </c>
      <c r="G32" s="14">
        <v>78.39</v>
      </c>
      <c r="H32" s="16">
        <f t="shared" si="7"/>
        <v>47.03</v>
      </c>
      <c r="I32" s="17">
        <v>81.77</v>
      </c>
      <c r="J32" s="16">
        <f t="shared" si="8"/>
        <v>32.71</v>
      </c>
      <c r="K32" s="16">
        <f t="shared" si="2"/>
        <v>79.74</v>
      </c>
      <c r="L32" s="17">
        <v>2</v>
      </c>
    </row>
    <row r="33" s="1" customFormat="1" ht="24" customHeight="1" spans="1:12">
      <c r="A33" s="14">
        <v>30</v>
      </c>
      <c r="B33" s="15" t="s">
        <v>94</v>
      </c>
      <c r="C33" s="15" t="s">
        <v>95</v>
      </c>
      <c r="D33" s="14" t="s">
        <v>32</v>
      </c>
      <c r="E33" s="14" t="s">
        <v>90</v>
      </c>
      <c r="F33" s="14" t="s">
        <v>91</v>
      </c>
      <c r="G33" s="14">
        <v>76.64</v>
      </c>
      <c r="H33" s="16">
        <f t="shared" si="7"/>
        <v>45.98</v>
      </c>
      <c r="I33" s="17">
        <v>81.33</v>
      </c>
      <c r="J33" s="16">
        <f t="shared" si="8"/>
        <v>32.53</v>
      </c>
      <c r="K33" s="16">
        <f t="shared" si="2"/>
        <v>78.51</v>
      </c>
      <c r="L33" s="17">
        <v>3</v>
      </c>
    </row>
    <row r="34" s="1" customFormat="1" ht="24" customHeight="1" spans="1:12">
      <c r="A34" s="14">
        <v>31</v>
      </c>
      <c r="B34" s="15" t="s">
        <v>96</v>
      </c>
      <c r="C34" s="15" t="s">
        <v>97</v>
      </c>
      <c r="D34" s="14" t="s">
        <v>32</v>
      </c>
      <c r="E34" s="14" t="s">
        <v>98</v>
      </c>
      <c r="F34" s="14" t="s">
        <v>99</v>
      </c>
      <c r="G34" s="14">
        <v>83.22</v>
      </c>
      <c r="H34" s="16">
        <f t="shared" ref="H34:H39" si="9">G34*0.6</f>
        <v>49.932</v>
      </c>
      <c r="I34" s="17">
        <v>86.59</v>
      </c>
      <c r="J34" s="16">
        <f t="shared" ref="J34:J39" si="10">I34*0.4</f>
        <v>34.636</v>
      </c>
      <c r="K34" s="16">
        <f t="shared" si="2"/>
        <v>84.568</v>
      </c>
      <c r="L34" s="17">
        <v>1</v>
      </c>
    </row>
    <row r="35" s="1" customFormat="1" ht="24" customHeight="1" spans="1:12">
      <c r="A35" s="14">
        <v>32</v>
      </c>
      <c r="B35" s="15" t="s">
        <v>100</v>
      </c>
      <c r="C35" s="15" t="s">
        <v>101</v>
      </c>
      <c r="D35" s="14" t="s">
        <v>15</v>
      </c>
      <c r="E35" s="14" t="s">
        <v>98</v>
      </c>
      <c r="F35" s="14" t="s">
        <v>99</v>
      </c>
      <c r="G35" s="14">
        <v>83.32</v>
      </c>
      <c r="H35" s="16">
        <f t="shared" si="9"/>
        <v>49.992</v>
      </c>
      <c r="I35" s="17">
        <v>83.79</v>
      </c>
      <c r="J35" s="16">
        <f t="shared" si="10"/>
        <v>33.516</v>
      </c>
      <c r="K35" s="16">
        <f t="shared" si="2"/>
        <v>83.508</v>
      </c>
      <c r="L35" s="17">
        <v>2</v>
      </c>
    </row>
    <row r="36" s="1" customFormat="1" ht="24" customHeight="1" spans="1:12">
      <c r="A36" s="14">
        <v>33</v>
      </c>
      <c r="B36" s="15" t="s">
        <v>102</v>
      </c>
      <c r="C36" s="15" t="s">
        <v>103</v>
      </c>
      <c r="D36" s="14" t="s">
        <v>15</v>
      </c>
      <c r="E36" s="14" t="s">
        <v>98</v>
      </c>
      <c r="F36" s="14" t="s">
        <v>99</v>
      </c>
      <c r="G36" s="14">
        <v>81.95</v>
      </c>
      <c r="H36" s="16">
        <f t="shared" si="9"/>
        <v>49.17</v>
      </c>
      <c r="I36" s="17">
        <v>84.36</v>
      </c>
      <c r="J36" s="16">
        <f t="shared" si="10"/>
        <v>33.744</v>
      </c>
      <c r="K36" s="16">
        <f t="shared" si="2"/>
        <v>82.914</v>
      </c>
      <c r="L36" s="17">
        <v>3</v>
      </c>
    </row>
    <row r="37" s="1" customFormat="1" ht="24" customHeight="1" spans="1:12">
      <c r="A37" s="14">
        <v>34</v>
      </c>
      <c r="B37" s="15" t="s">
        <v>104</v>
      </c>
      <c r="C37" s="15" t="s">
        <v>105</v>
      </c>
      <c r="D37" s="14" t="s">
        <v>15</v>
      </c>
      <c r="E37" s="14" t="s">
        <v>106</v>
      </c>
      <c r="F37" s="14" t="s">
        <v>107</v>
      </c>
      <c r="G37" s="14">
        <v>82.93</v>
      </c>
      <c r="H37" s="16">
        <f t="shared" si="9"/>
        <v>49.758</v>
      </c>
      <c r="I37" s="17">
        <v>86.25</v>
      </c>
      <c r="J37" s="16">
        <f t="shared" si="10"/>
        <v>34.5</v>
      </c>
      <c r="K37" s="16">
        <f t="shared" si="2"/>
        <v>84.258</v>
      </c>
      <c r="L37" s="17">
        <v>1</v>
      </c>
    </row>
    <row r="38" s="1" customFormat="1" ht="24" customHeight="1" spans="1:12">
      <c r="A38" s="14">
        <v>35</v>
      </c>
      <c r="B38" s="15" t="s">
        <v>108</v>
      </c>
      <c r="C38" s="15" t="s">
        <v>109</v>
      </c>
      <c r="D38" s="14" t="s">
        <v>32</v>
      </c>
      <c r="E38" s="14" t="s">
        <v>106</v>
      </c>
      <c r="F38" s="14" t="s">
        <v>107</v>
      </c>
      <c r="G38" s="14">
        <v>82.6</v>
      </c>
      <c r="H38" s="16">
        <f t="shared" si="9"/>
        <v>49.56</v>
      </c>
      <c r="I38" s="17">
        <v>82.54</v>
      </c>
      <c r="J38" s="16">
        <f t="shared" si="10"/>
        <v>33.016</v>
      </c>
      <c r="K38" s="16">
        <f t="shared" si="2"/>
        <v>82.576</v>
      </c>
      <c r="L38" s="17">
        <v>2</v>
      </c>
    </row>
    <row r="39" s="1" customFormat="1" ht="24" customHeight="1" spans="1:12">
      <c r="A39" s="14">
        <v>36</v>
      </c>
      <c r="B39" s="15" t="s">
        <v>110</v>
      </c>
      <c r="C39" s="15" t="s">
        <v>111</v>
      </c>
      <c r="D39" s="14" t="s">
        <v>15</v>
      </c>
      <c r="E39" s="14" t="s">
        <v>106</v>
      </c>
      <c r="F39" s="14" t="s">
        <v>107</v>
      </c>
      <c r="G39" s="14">
        <v>81.74</v>
      </c>
      <c r="H39" s="16">
        <f t="shared" si="9"/>
        <v>49.044</v>
      </c>
      <c r="I39" s="17">
        <v>82.84</v>
      </c>
      <c r="J39" s="16">
        <f t="shared" si="10"/>
        <v>33.136</v>
      </c>
      <c r="K39" s="16">
        <f t="shared" si="2"/>
        <v>82.18</v>
      </c>
      <c r="L39" s="17">
        <v>3</v>
      </c>
    </row>
    <row r="40" s="1" customFormat="1" ht="24" customHeight="1" spans="1:12">
      <c r="A40" s="14">
        <v>37</v>
      </c>
      <c r="B40" s="15" t="s">
        <v>112</v>
      </c>
      <c r="C40" s="15" t="s">
        <v>113</v>
      </c>
      <c r="D40" s="14" t="s">
        <v>32</v>
      </c>
      <c r="E40" s="14" t="s">
        <v>114</v>
      </c>
      <c r="F40" s="14" t="s">
        <v>115</v>
      </c>
      <c r="G40" s="14">
        <v>75.66</v>
      </c>
      <c r="H40" s="16">
        <f t="shared" ref="H40:H45" si="11">ROUND(G40*0.6,2)</f>
        <v>45.4</v>
      </c>
      <c r="I40" s="17">
        <v>84.92</v>
      </c>
      <c r="J40" s="16">
        <f t="shared" ref="J40:J45" si="12">ROUND(I40*0.4,2)</f>
        <v>33.97</v>
      </c>
      <c r="K40" s="16">
        <f t="shared" si="2"/>
        <v>79.37</v>
      </c>
      <c r="L40" s="17">
        <v>1</v>
      </c>
    </row>
    <row r="41" s="1" customFormat="1" ht="24" customHeight="1" spans="1:12">
      <c r="A41" s="14">
        <v>38</v>
      </c>
      <c r="B41" s="15" t="s">
        <v>116</v>
      </c>
      <c r="C41" s="15" t="s">
        <v>117</v>
      </c>
      <c r="D41" s="14" t="s">
        <v>32</v>
      </c>
      <c r="E41" s="14" t="s">
        <v>114</v>
      </c>
      <c r="F41" s="14" t="s">
        <v>115</v>
      </c>
      <c r="G41" s="14">
        <v>75.57</v>
      </c>
      <c r="H41" s="16">
        <f t="shared" si="11"/>
        <v>45.34</v>
      </c>
      <c r="I41" s="17">
        <v>84.45</v>
      </c>
      <c r="J41" s="16">
        <f t="shared" si="12"/>
        <v>33.78</v>
      </c>
      <c r="K41" s="16">
        <f t="shared" si="2"/>
        <v>79.12</v>
      </c>
      <c r="L41" s="17">
        <v>2</v>
      </c>
    </row>
    <row r="42" s="1" customFormat="1" ht="24" customHeight="1" spans="1:12">
      <c r="A42" s="14">
        <v>39</v>
      </c>
      <c r="B42" s="14" t="s">
        <v>118</v>
      </c>
      <c r="C42" s="14" t="s">
        <v>119</v>
      </c>
      <c r="D42" s="14" t="s">
        <v>32</v>
      </c>
      <c r="E42" s="14" t="s">
        <v>114</v>
      </c>
      <c r="F42" s="14" t="s">
        <v>115</v>
      </c>
      <c r="G42" s="14">
        <v>68.92</v>
      </c>
      <c r="H42" s="16">
        <f t="shared" si="11"/>
        <v>41.35</v>
      </c>
      <c r="I42" s="17">
        <v>81.98</v>
      </c>
      <c r="J42" s="16">
        <f t="shared" si="12"/>
        <v>32.79</v>
      </c>
      <c r="K42" s="16">
        <f t="shared" si="2"/>
        <v>74.14</v>
      </c>
      <c r="L42" s="17">
        <v>3</v>
      </c>
    </row>
    <row r="43" s="1" customFormat="1" ht="24" customHeight="1" spans="1:12">
      <c r="A43" s="14">
        <v>42</v>
      </c>
      <c r="B43" s="15" t="s">
        <v>120</v>
      </c>
      <c r="C43" s="15" t="s">
        <v>121</v>
      </c>
      <c r="D43" s="14" t="s">
        <v>15</v>
      </c>
      <c r="E43" s="14" t="s">
        <v>114</v>
      </c>
      <c r="F43" s="14" t="s">
        <v>122</v>
      </c>
      <c r="G43" s="14">
        <v>77.45</v>
      </c>
      <c r="H43" s="16">
        <f t="shared" si="11"/>
        <v>46.47</v>
      </c>
      <c r="I43" s="17">
        <v>85.71</v>
      </c>
      <c r="J43" s="16">
        <f t="shared" si="12"/>
        <v>34.28</v>
      </c>
      <c r="K43" s="16">
        <f t="shared" si="2"/>
        <v>80.75</v>
      </c>
      <c r="L43" s="17">
        <v>1</v>
      </c>
    </row>
    <row r="44" s="1" customFormat="1" ht="24" customHeight="1" spans="1:12">
      <c r="A44" s="14">
        <v>40</v>
      </c>
      <c r="B44" s="15" t="s">
        <v>123</v>
      </c>
      <c r="C44" s="15" t="s">
        <v>124</v>
      </c>
      <c r="D44" s="14" t="s">
        <v>15</v>
      </c>
      <c r="E44" s="14" t="s">
        <v>114</v>
      </c>
      <c r="F44" s="14" t="s">
        <v>122</v>
      </c>
      <c r="G44" s="14">
        <v>78.22</v>
      </c>
      <c r="H44" s="16">
        <f t="shared" si="11"/>
        <v>46.93</v>
      </c>
      <c r="I44" s="17" t="s">
        <v>55</v>
      </c>
      <c r="J44" s="16">
        <v>0</v>
      </c>
      <c r="K44" s="16">
        <f t="shared" si="2"/>
        <v>46.93</v>
      </c>
      <c r="L44" s="17">
        <v>2</v>
      </c>
    </row>
    <row r="45" s="1" customFormat="1" ht="24" customHeight="1" spans="1:12">
      <c r="A45" s="14">
        <v>41</v>
      </c>
      <c r="B45" s="15" t="s">
        <v>125</v>
      </c>
      <c r="C45" s="15" t="s">
        <v>126</v>
      </c>
      <c r="D45" s="14" t="s">
        <v>15</v>
      </c>
      <c r="E45" s="14" t="s">
        <v>114</v>
      </c>
      <c r="F45" s="14" t="s">
        <v>122</v>
      </c>
      <c r="G45" s="14">
        <v>78.08</v>
      </c>
      <c r="H45" s="16">
        <f t="shared" si="11"/>
        <v>46.85</v>
      </c>
      <c r="I45" s="17" t="s">
        <v>55</v>
      </c>
      <c r="J45" s="16">
        <v>0</v>
      </c>
      <c r="K45" s="16">
        <f t="shared" si="2"/>
        <v>46.85</v>
      </c>
      <c r="L45" s="17">
        <v>3</v>
      </c>
    </row>
    <row r="46" s="1" customFormat="1" ht="24" customHeight="1" spans="1:12">
      <c r="A46" s="14">
        <v>43</v>
      </c>
      <c r="B46" s="15" t="s">
        <v>127</v>
      </c>
      <c r="C46" s="15" t="s">
        <v>128</v>
      </c>
      <c r="D46" s="14" t="s">
        <v>15</v>
      </c>
      <c r="E46" s="14" t="s">
        <v>129</v>
      </c>
      <c r="F46" s="14" t="s">
        <v>130</v>
      </c>
      <c r="G46" s="14">
        <v>87.4</v>
      </c>
      <c r="H46" s="16">
        <f>G46*0.6</f>
        <v>52.44</v>
      </c>
      <c r="I46" s="17">
        <v>83.37</v>
      </c>
      <c r="J46" s="16">
        <f>I46*0.4</f>
        <v>33.348</v>
      </c>
      <c r="K46" s="16">
        <f t="shared" si="2"/>
        <v>85.788</v>
      </c>
      <c r="L46" s="17">
        <v>1</v>
      </c>
    </row>
    <row r="47" s="1" customFormat="1" ht="24" customHeight="1" spans="1:12">
      <c r="A47" s="14">
        <v>44</v>
      </c>
      <c r="B47" s="15" t="s">
        <v>131</v>
      </c>
      <c r="C47" s="15" t="s">
        <v>132</v>
      </c>
      <c r="D47" s="14" t="s">
        <v>32</v>
      </c>
      <c r="E47" s="14" t="s">
        <v>129</v>
      </c>
      <c r="F47" s="14" t="s">
        <v>130</v>
      </c>
      <c r="G47" s="14">
        <v>83.09</v>
      </c>
      <c r="H47" s="16">
        <f>G47*0.6</f>
        <v>49.854</v>
      </c>
      <c r="I47" s="17">
        <v>85.25</v>
      </c>
      <c r="J47" s="16">
        <f>I47*0.4</f>
        <v>34.1</v>
      </c>
      <c r="K47" s="16">
        <f t="shared" si="2"/>
        <v>83.954</v>
      </c>
      <c r="L47" s="17">
        <v>2</v>
      </c>
    </row>
    <row r="48" s="1" customFormat="1" ht="24" customHeight="1" spans="1:12">
      <c r="A48" s="14">
        <v>45</v>
      </c>
      <c r="B48" s="15" t="s">
        <v>133</v>
      </c>
      <c r="C48" s="15" t="s">
        <v>134</v>
      </c>
      <c r="D48" s="14" t="s">
        <v>15</v>
      </c>
      <c r="E48" s="14" t="s">
        <v>129</v>
      </c>
      <c r="F48" s="14" t="s">
        <v>130</v>
      </c>
      <c r="G48" s="14">
        <v>83.67</v>
      </c>
      <c r="H48" s="16">
        <f>G48*0.6</f>
        <v>50.202</v>
      </c>
      <c r="I48" s="17" t="s">
        <v>55</v>
      </c>
      <c r="J48" s="16">
        <v>0</v>
      </c>
      <c r="K48" s="16">
        <f t="shared" si="2"/>
        <v>50.202</v>
      </c>
      <c r="L48" s="17">
        <v>3</v>
      </c>
    </row>
    <row r="49" s="1" customFormat="1" ht="24" customHeight="1" spans="1:12">
      <c r="A49" s="14">
        <v>46</v>
      </c>
      <c r="B49" s="15" t="s">
        <v>135</v>
      </c>
      <c r="C49" s="15" t="s">
        <v>136</v>
      </c>
      <c r="D49" s="14" t="s">
        <v>32</v>
      </c>
      <c r="E49" s="14" t="s">
        <v>137</v>
      </c>
      <c r="F49" s="14" t="s">
        <v>138</v>
      </c>
      <c r="G49" s="14">
        <v>77.87</v>
      </c>
      <c r="H49" s="16">
        <f t="shared" ref="H49:H57" si="13">ROUND(G49*0.6,2)</f>
        <v>46.72</v>
      </c>
      <c r="I49" s="17">
        <v>85.51</v>
      </c>
      <c r="J49" s="16">
        <f t="shared" ref="J49:J57" si="14">ROUND(I49*0.4,2)</f>
        <v>34.2</v>
      </c>
      <c r="K49" s="16">
        <f t="shared" si="2"/>
        <v>80.92</v>
      </c>
      <c r="L49" s="17">
        <v>1</v>
      </c>
    </row>
    <row r="50" s="1" customFormat="1" ht="24" customHeight="1" spans="1:12">
      <c r="A50" s="14">
        <v>47</v>
      </c>
      <c r="B50" s="15" t="s">
        <v>139</v>
      </c>
      <c r="C50" s="15" t="s">
        <v>140</v>
      </c>
      <c r="D50" s="14" t="s">
        <v>15</v>
      </c>
      <c r="E50" s="14" t="s">
        <v>137</v>
      </c>
      <c r="F50" s="14" t="s">
        <v>138</v>
      </c>
      <c r="G50" s="14">
        <v>71.34</v>
      </c>
      <c r="H50" s="16">
        <f t="shared" si="13"/>
        <v>42.8</v>
      </c>
      <c r="I50" s="17">
        <v>84.98</v>
      </c>
      <c r="J50" s="16">
        <f t="shared" si="14"/>
        <v>33.99</v>
      </c>
      <c r="K50" s="16">
        <f t="shared" si="2"/>
        <v>76.79</v>
      </c>
      <c r="L50" s="17">
        <v>2</v>
      </c>
    </row>
    <row r="51" s="1" customFormat="1" ht="24" customHeight="1" spans="1:12">
      <c r="A51" s="14">
        <v>48</v>
      </c>
      <c r="B51" s="15" t="s">
        <v>141</v>
      </c>
      <c r="C51" s="15" t="s">
        <v>142</v>
      </c>
      <c r="D51" s="14" t="s">
        <v>15</v>
      </c>
      <c r="E51" s="14" t="s">
        <v>137</v>
      </c>
      <c r="F51" s="14" t="s">
        <v>138</v>
      </c>
      <c r="G51" s="14">
        <v>69.62</v>
      </c>
      <c r="H51" s="16">
        <f t="shared" si="13"/>
        <v>41.77</v>
      </c>
      <c r="I51" s="17">
        <v>82.56</v>
      </c>
      <c r="J51" s="16">
        <f t="shared" si="14"/>
        <v>33.02</v>
      </c>
      <c r="K51" s="16">
        <f t="shared" si="2"/>
        <v>74.79</v>
      </c>
      <c r="L51" s="17">
        <v>3</v>
      </c>
    </row>
    <row r="52" s="1" customFormat="1" ht="24" customHeight="1" spans="1:12">
      <c r="A52" s="14">
        <v>49</v>
      </c>
      <c r="B52" s="15" t="s">
        <v>143</v>
      </c>
      <c r="C52" s="15" t="s">
        <v>144</v>
      </c>
      <c r="D52" s="14" t="s">
        <v>15</v>
      </c>
      <c r="E52" s="14" t="s">
        <v>145</v>
      </c>
      <c r="F52" s="14" t="s">
        <v>146</v>
      </c>
      <c r="G52" s="14">
        <v>84.92</v>
      </c>
      <c r="H52" s="16">
        <f t="shared" si="13"/>
        <v>50.95</v>
      </c>
      <c r="I52" s="17">
        <v>83.02</v>
      </c>
      <c r="J52" s="16">
        <f t="shared" si="14"/>
        <v>33.21</v>
      </c>
      <c r="K52" s="16">
        <f t="shared" si="2"/>
        <v>84.16</v>
      </c>
      <c r="L52" s="17">
        <v>1</v>
      </c>
    </row>
    <row r="53" s="1" customFormat="1" ht="24" customHeight="1" spans="1:12">
      <c r="A53" s="14">
        <v>50</v>
      </c>
      <c r="B53" s="15" t="s">
        <v>147</v>
      </c>
      <c r="C53" s="15" t="s">
        <v>148</v>
      </c>
      <c r="D53" s="14" t="s">
        <v>32</v>
      </c>
      <c r="E53" s="14" t="s">
        <v>145</v>
      </c>
      <c r="F53" s="14" t="s">
        <v>146</v>
      </c>
      <c r="G53" s="14">
        <v>82.65</v>
      </c>
      <c r="H53" s="16">
        <f t="shared" si="13"/>
        <v>49.59</v>
      </c>
      <c r="I53" s="17">
        <v>86.36</v>
      </c>
      <c r="J53" s="16">
        <f t="shared" si="14"/>
        <v>34.54</v>
      </c>
      <c r="K53" s="16">
        <f t="shared" si="2"/>
        <v>84.13</v>
      </c>
      <c r="L53" s="17">
        <v>2</v>
      </c>
    </row>
    <row r="54" s="1" customFormat="1" ht="24" customHeight="1" spans="1:12">
      <c r="A54" s="14">
        <v>51</v>
      </c>
      <c r="B54" s="15" t="s">
        <v>149</v>
      </c>
      <c r="C54" s="15" t="s">
        <v>150</v>
      </c>
      <c r="D54" s="14" t="s">
        <v>15</v>
      </c>
      <c r="E54" s="14" t="s">
        <v>145</v>
      </c>
      <c r="F54" s="14" t="s">
        <v>146</v>
      </c>
      <c r="G54" s="14">
        <v>82.27</v>
      </c>
      <c r="H54" s="16">
        <f t="shared" si="13"/>
        <v>49.36</v>
      </c>
      <c r="I54" s="17" t="s">
        <v>55</v>
      </c>
      <c r="J54" s="16">
        <v>0</v>
      </c>
      <c r="K54" s="16">
        <f t="shared" si="2"/>
        <v>49.36</v>
      </c>
      <c r="L54" s="17">
        <v>3</v>
      </c>
    </row>
    <row r="55" s="1" customFormat="1" ht="24" customHeight="1" spans="1:12">
      <c r="A55" s="14">
        <v>52</v>
      </c>
      <c r="B55" s="15" t="s">
        <v>151</v>
      </c>
      <c r="C55" s="15" t="s">
        <v>152</v>
      </c>
      <c r="D55" s="14" t="s">
        <v>32</v>
      </c>
      <c r="E55" s="14" t="s">
        <v>153</v>
      </c>
      <c r="F55" s="14" t="s">
        <v>154</v>
      </c>
      <c r="G55" s="14">
        <v>83.94</v>
      </c>
      <c r="H55" s="16">
        <f t="shared" si="13"/>
        <v>50.36</v>
      </c>
      <c r="I55" s="17">
        <v>86.82</v>
      </c>
      <c r="J55" s="16">
        <f t="shared" si="14"/>
        <v>34.73</v>
      </c>
      <c r="K55" s="16">
        <f t="shared" si="2"/>
        <v>85.09</v>
      </c>
      <c r="L55" s="17">
        <v>1</v>
      </c>
    </row>
    <row r="56" s="1" customFormat="1" ht="24" customHeight="1" spans="1:12">
      <c r="A56" s="14">
        <v>53</v>
      </c>
      <c r="B56" s="15" t="s">
        <v>155</v>
      </c>
      <c r="C56" s="15" t="s">
        <v>156</v>
      </c>
      <c r="D56" s="14" t="s">
        <v>15</v>
      </c>
      <c r="E56" s="14" t="s">
        <v>153</v>
      </c>
      <c r="F56" s="14" t="s">
        <v>154</v>
      </c>
      <c r="G56" s="14">
        <v>83.17</v>
      </c>
      <c r="H56" s="16">
        <f t="shared" si="13"/>
        <v>49.9</v>
      </c>
      <c r="I56" s="17">
        <v>85.11</v>
      </c>
      <c r="J56" s="16">
        <f t="shared" si="14"/>
        <v>34.04</v>
      </c>
      <c r="K56" s="16">
        <f t="shared" si="2"/>
        <v>83.94</v>
      </c>
      <c r="L56" s="17">
        <v>2</v>
      </c>
    </row>
    <row r="57" s="1" customFormat="1" ht="24" customHeight="1" spans="1:12">
      <c r="A57" s="14">
        <v>54</v>
      </c>
      <c r="B57" s="15" t="s">
        <v>157</v>
      </c>
      <c r="C57" s="15" t="s">
        <v>158</v>
      </c>
      <c r="D57" s="14" t="s">
        <v>32</v>
      </c>
      <c r="E57" s="14" t="s">
        <v>153</v>
      </c>
      <c r="F57" s="14" t="s">
        <v>154</v>
      </c>
      <c r="G57" s="14">
        <v>82.36</v>
      </c>
      <c r="H57" s="16">
        <f t="shared" si="13"/>
        <v>49.42</v>
      </c>
      <c r="I57" s="17">
        <v>83.5</v>
      </c>
      <c r="J57" s="16">
        <f t="shared" si="14"/>
        <v>33.4</v>
      </c>
      <c r="K57" s="16">
        <f t="shared" si="2"/>
        <v>82.82</v>
      </c>
      <c r="L57" s="17">
        <v>3</v>
      </c>
    </row>
    <row r="58" s="1" customFormat="1" ht="24" customHeight="1" spans="1: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="1" customFormat="1" ht="24" customHeight="1" spans="1: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="1" customFormat="1" ht="24" customHeight="1" spans="1: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="1" customFormat="1" ht="24" customHeight="1" spans="1: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="1" customFormat="1" ht="24" customHeight="1" spans="1: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</sheetData>
  <autoFilter ref="A3:L57">
    <extLst/>
  </autoFilter>
  <mergeCells count="2">
    <mergeCell ref="A1:L1"/>
    <mergeCell ref="A2:L2"/>
  </mergeCells>
  <printOptions horizontalCentered="1"/>
  <pageMargins left="0.196527777777778" right="0.196527777777778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王卓</cp:lastModifiedBy>
  <dcterms:created xsi:type="dcterms:W3CDTF">2020-09-04T00:52:00Z</dcterms:created>
  <dcterms:modified xsi:type="dcterms:W3CDTF">2021-11-15T07:10:17Z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498F9AB865154B50B7A106E26871D5E1</vt:lpwstr>
  </property>
  <property fmtid="{D5CDD505-2E9C-101B-9397-08002B2CF9AE}" pid="4" name="KSOReadingLayout">
    <vt:bool>true</vt:bool>
  </property>
</Properties>
</file>