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2" windowHeight="8208" activeTab="0"/>
  </bookViews>
  <sheets>
    <sheet name="战斗员" sheetId="1" r:id="rId1"/>
    <sheet name="司机" sheetId="2" r:id="rId2"/>
    <sheet name="拟录用" sheetId="3" r:id="rId3"/>
  </sheets>
  <definedNames>
    <definedName name="_xlnm._FilterDatabase" localSheetId="1" hidden="1">'司机'!$V$1:$V$12</definedName>
  </definedNames>
  <calcPr fullCalcOnLoad="1"/>
</workbook>
</file>

<file path=xl/sharedStrings.xml><?xml version="1.0" encoding="utf-8"?>
<sst xmlns="http://schemas.openxmlformats.org/spreadsheetml/2006/main" count="462" uniqueCount="165">
  <si>
    <t>珠海市斗门区消防救援大队招聘政府专职消防员拟录用人员名单</t>
  </si>
  <si>
    <t>排名</t>
  </si>
  <si>
    <t>姓名</t>
  </si>
  <si>
    <t>年龄</t>
  </si>
  <si>
    <t>身高</t>
  </si>
  <si>
    <t>退伍时间</t>
  </si>
  <si>
    <t>户籍</t>
  </si>
  <si>
    <t>学历</t>
  </si>
  <si>
    <t>岗位</t>
  </si>
  <si>
    <t>准考证号</t>
  </si>
  <si>
    <t>单杠</t>
  </si>
  <si>
    <t>折算成绩</t>
  </si>
  <si>
    <t>双杠</t>
  </si>
  <si>
    <t>成绩</t>
  </si>
  <si>
    <t>3000米</t>
  </si>
  <si>
    <t>体能总成绩</t>
  </si>
  <si>
    <t>笔试成绩</t>
  </si>
  <si>
    <t>面试成绩</t>
  </si>
  <si>
    <t>总成绩</t>
  </si>
  <si>
    <t>备注</t>
  </si>
  <si>
    <t>杨少龙</t>
  </si>
  <si>
    <t>珠海金湾</t>
  </si>
  <si>
    <t>大专</t>
  </si>
  <si>
    <t>战斗员</t>
  </si>
  <si>
    <t>12’37</t>
  </si>
  <si>
    <t>拟录用</t>
  </si>
  <si>
    <t>许俊康</t>
  </si>
  <si>
    <t>珠海斗门</t>
  </si>
  <si>
    <t>高中</t>
  </si>
  <si>
    <t>13’30</t>
  </si>
  <si>
    <t>梁宽</t>
  </si>
  <si>
    <t>13’23</t>
  </si>
  <si>
    <t>黄志鹏</t>
  </si>
  <si>
    <t>中专</t>
  </si>
  <si>
    <t>13’28</t>
  </si>
  <si>
    <t>叶鹏</t>
  </si>
  <si>
    <t>13’36</t>
  </si>
  <si>
    <t>杨林</t>
  </si>
  <si>
    <t>13’08</t>
  </si>
  <si>
    <t>周晓丰</t>
  </si>
  <si>
    <t>13’57</t>
  </si>
  <si>
    <t>陈立培</t>
  </si>
  <si>
    <t>湖南邵阳</t>
  </si>
  <si>
    <t>13’51</t>
  </si>
  <si>
    <t>成兆南</t>
  </si>
  <si>
    <t>13’11</t>
  </si>
  <si>
    <t>唐政海</t>
  </si>
  <si>
    <t>贵州凯里</t>
  </si>
  <si>
    <t>本科</t>
  </si>
  <si>
    <t>14’17</t>
  </si>
  <si>
    <t>韩业成</t>
  </si>
  <si>
    <t>14’55</t>
  </si>
  <si>
    <t>李梓轩</t>
  </si>
  <si>
    <t>珠海香洲</t>
  </si>
  <si>
    <t>14’56</t>
  </si>
  <si>
    <t>李颖聪</t>
  </si>
  <si>
    <t>13’44</t>
  </si>
  <si>
    <t>黄业成</t>
  </si>
  <si>
    <t>14’04</t>
  </si>
  <si>
    <t>欧卫康</t>
  </si>
  <si>
    <t>13’59</t>
  </si>
  <si>
    <t>王志江</t>
  </si>
  <si>
    <t>13’34</t>
  </si>
  <si>
    <t>黄俊达</t>
  </si>
  <si>
    <t>14’50</t>
  </si>
  <si>
    <t>余业骏</t>
  </si>
  <si>
    <t>广东阳春</t>
  </si>
  <si>
    <t>14’54</t>
  </si>
  <si>
    <t>梁文勇</t>
  </si>
  <si>
    <t>广东江门</t>
  </si>
  <si>
    <t>14’25</t>
  </si>
  <si>
    <t>罗顺</t>
  </si>
  <si>
    <t>14’48</t>
  </si>
  <si>
    <t>潘远优</t>
  </si>
  <si>
    <t>14’34</t>
  </si>
  <si>
    <t>吴锦森</t>
  </si>
  <si>
    <t>13’53</t>
  </si>
  <si>
    <t>黄希立</t>
  </si>
  <si>
    <t>14’28</t>
  </si>
  <si>
    <t>朱晓龙</t>
  </si>
  <si>
    <t>14’11</t>
  </si>
  <si>
    <t>黄伟聪</t>
  </si>
  <si>
    <t>15’14</t>
  </si>
  <si>
    <t>康俊豪</t>
  </si>
  <si>
    <t>湖南长沙</t>
  </si>
  <si>
    <t>17’05</t>
  </si>
  <si>
    <t>李浩杰</t>
  </si>
  <si>
    <t>17’03</t>
  </si>
  <si>
    <t>高锐</t>
  </si>
  <si>
    <t>广东深圳</t>
  </si>
  <si>
    <t>17’56</t>
  </si>
  <si>
    <t>樊阳光</t>
  </si>
  <si>
    <t>河南安阳</t>
  </si>
  <si>
    <t>陈圣振</t>
  </si>
  <si>
    <t>广东雷州</t>
  </si>
  <si>
    <t>17’13</t>
  </si>
  <si>
    <t>伍正富</t>
  </si>
  <si>
    <t>湖南祁阳</t>
  </si>
  <si>
    <t>15’34</t>
  </si>
  <si>
    <t>张聪</t>
  </si>
  <si>
    <t>湖南常德</t>
  </si>
  <si>
    <t>19’25</t>
  </si>
  <si>
    <t>周锐思</t>
  </si>
  <si>
    <t>驾驶员</t>
  </si>
  <si>
    <t>杨邦国</t>
  </si>
  <si>
    <t>周海军</t>
  </si>
  <si>
    <t>湖南永州</t>
  </si>
  <si>
    <t>刘恩惠</t>
  </si>
  <si>
    <t>黄伟强</t>
  </si>
  <si>
    <t>王猛</t>
  </si>
  <si>
    <t>河南商丘</t>
  </si>
  <si>
    <t>斗门区消防救援大队政府专职消防员招聘成绩登记表</t>
  </si>
  <si>
    <t>12’32</t>
  </si>
  <si>
    <t>13’03</t>
  </si>
  <si>
    <t>12’52</t>
  </si>
  <si>
    <t>13’43</t>
  </si>
  <si>
    <t>陈盛龙</t>
  </si>
  <si>
    <t>17’01</t>
  </si>
  <si>
    <t>周配权</t>
  </si>
  <si>
    <t>杨东华</t>
  </si>
  <si>
    <t>广东信宜</t>
  </si>
  <si>
    <t>李满文</t>
  </si>
  <si>
    <t>甘肃</t>
  </si>
  <si>
    <t>21’03</t>
  </si>
  <si>
    <t>身份证</t>
  </si>
  <si>
    <t>4404021991******91</t>
  </si>
  <si>
    <t>4404211995******35</t>
  </si>
  <si>
    <t>4404211999******31</t>
  </si>
  <si>
    <t>4453811992******14</t>
  </si>
  <si>
    <t>4417812000******12</t>
  </si>
  <si>
    <t>4413241998******18</t>
  </si>
  <si>
    <t>4305241994******94</t>
  </si>
  <si>
    <t>4404211998******32</t>
  </si>
  <si>
    <t>4309231998******16</t>
  </si>
  <si>
    <t>4408811994******30</t>
  </si>
  <si>
    <t>4404211995******17</t>
  </si>
  <si>
    <t>4404211996******54</t>
  </si>
  <si>
    <t>4404211999******71</t>
  </si>
  <si>
    <t>4404211996******51</t>
  </si>
  <si>
    <t>4417811997******31</t>
  </si>
  <si>
    <t>4404212000******53</t>
  </si>
  <si>
    <t>4409211999******19</t>
  </si>
  <si>
    <t>4405821998******17</t>
  </si>
  <si>
    <t>4404211997******58</t>
  </si>
  <si>
    <t>4127012000******92</t>
  </si>
  <si>
    <t>4404211996******3x</t>
  </si>
  <si>
    <t>4301242002******74</t>
  </si>
  <si>
    <t>4414241998******11</t>
  </si>
  <si>
    <t>4406021999******17</t>
  </si>
  <si>
    <t>4105271997******52</t>
  </si>
  <si>
    <t>4408821998******39</t>
  </si>
  <si>
    <t>4311212001******17</t>
  </si>
  <si>
    <t>4307211994******1X</t>
  </si>
  <si>
    <t>周保平</t>
  </si>
  <si>
    <t>4304261998******95</t>
  </si>
  <si>
    <t>唐志翔</t>
  </si>
  <si>
    <t>4311212002******39</t>
  </si>
  <si>
    <t>4404211986******57</t>
  </si>
  <si>
    <t>4404211991******7X</t>
  </si>
  <si>
    <t>4311231988******18</t>
  </si>
  <si>
    <t>4309231987******16</t>
  </si>
  <si>
    <t>4404211986******56</t>
  </si>
  <si>
    <t>4114241997******10</t>
  </si>
  <si>
    <t>4404211989******52</t>
  </si>
  <si>
    <t>珠海市斗门区消防救援大队招聘政府专职消防员拟录用人员名单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</si>
</sst>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 shrinkToFit="1"/>
    </xf>
    <xf numFmtId="0" fontId="56" fillId="0" borderId="9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0"/>
  <sheetViews>
    <sheetView tabSelected="1" zoomScaleSheetLayoutView="100" zoomScalePageLayoutView="0" workbookViewId="0" topLeftCell="A1">
      <selection activeCell="Y2" sqref="Y2"/>
    </sheetView>
  </sheetViews>
  <sheetFormatPr defaultColWidth="9.00390625" defaultRowHeight="22.5" customHeight="1"/>
  <cols>
    <col min="1" max="1" width="5.7109375" style="31" customWidth="1"/>
    <col min="2" max="2" width="8.8515625" style="31" customWidth="1"/>
    <col min="3" max="3" width="7.28125" style="32" customWidth="1"/>
    <col min="4" max="4" width="10.7109375" style="32" customWidth="1"/>
    <col min="5" max="5" width="10.00390625" style="32" hidden="1" customWidth="1"/>
    <col min="6" max="6" width="10.7109375" style="32" customWidth="1"/>
    <col min="7" max="7" width="7.421875" style="32" customWidth="1"/>
    <col min="8" max="8" width="10.7109375" style="32" customWidth="1"/>
    <col min="9" max="9" width="5.28125" style="32" hidden="1" customWidth="1"/>
    <col min="10" max="10" width="4.7109375" style="31" hidden="1" customWidth="1"/>
    <col min="11" max="11" width="4.8515625" style="31" hidden="1" customWidth="1"/>
    <col min="12" max="12" width="5.28125" style="31" hidden="1" customWidth="1"/>
    <col min="13" max="14" width="5.7109375" style="31" hidden="1" customWidth="1"/>
    <col min="15" max="15" width="7.28125" style="31" hidden="1" customWidth="1"/>
    <col min="16" max="16" width="7.8515625" style="31" hidden="1" customWidth="1"/>
    <col min="17" max="17" width="5.421875" style="31" hidden="1" customWidth="1"/>
    <col min="18" max="18" width="7.140625" style="31" hidden="1" customWidth="1"/>
    <col min="19" max="19" width="8.8515625" style="33" hidden="1" customWidth="1"/>
    <col min="20" max="21" width="8.7109375" style="29" hidden="1" customWidth="1"/>
    <col min="22" max="22" width="8.28125" style="29" hidden="1" customWidth="1"/>
    <col min="23" max="23" width="8.8515625" style="29" hidden="1" customWidth="1"/>
    <col min="24" max="24" width="7.140625" style="29" hidden="1" customWidth="1"/>
    <col min="25" max="25" width="11.7109375" style="31" customWidth="1"/>
    <col min="26" max="247" width="9.00390625" style="29" customWidth="1"/>
    <col min="248" max="16384" width="9.00390625" style="34" customWidth="1"/>
  </cols>
  <sheetData>
    <row r="1" spans="1:25" s="29" customFormat="1" ht="24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48" s="29" customFormat="1" ht="15.75" customHeight="1">
      <c r="A2" s="2" t="s">
        <v>1</v>
      </c>
      <c r="B2" s="2" t="s">
        <v>2</v>
      </c>
      <c r="C2" s="2" t="s">
        <v>3</v>
      </c>
      <c r="D2" s="35" t="s">
        <v>4</v>
      </c>
      <c r="E2" s="2" t="s">
        <v>5</v>
      </c>
      <c r="F2" s="36" t="s">
        <v>6</v>
      </c>
      <c r="G2" s="36" t="s">
        <v>7</v>
      </c>
      <c r="H2" s="2" t="s">
        <v>8</v>
      </c>
      <c r="I2" s="2" t="s">
        <v>9</v>
      </c>
      <c r="J2" s="2" t="s">
        <v>10</v>
      </c>
      <c r="K2" s="2"/>
      <c r="L2" s="2" t="s">
        <v>11</v>
      </c>
      <c r="M2" s="2" t="s">
        <v>12</v>
      </c>
      <c r="N2" s="2" t="s">
        <v>13</v>
      </c>
      <c r="O2" s="2" t="s">
        <v>11</v>
      </c>
      <c r="P2" s="2" t="s">
        <v>14</v>
      </c>
      <c r="Q2" s="2" t="s">
        <v>13</v>
      </c>
      <c r="R2" s="2" t="s">
        <v>11</v>
      </c>
      <c r="S2" s="2" t="s">
        <v>15</v>
      </c>
      <c r="T2" s="2" t="s">
        <v>16</v>
      </c>
      <c r="U2" s="2" t="s">
        <v>11</v>
      </c>
      <c r="V2" s="2" t="s">
        <v>17</v>
      </c>
      <c r="W2" s="2" t="s">
        <v>11</v>
      </c>
      <c r="X2" s="36" t="s">
        <v>18</v>
      </c>
      <c r="Y2" s="2" t="s">
        <v>19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</row>
    <row r="3" spans="1:248" s="29" customFormat="1" ht="15.75" customHeight="1">
      <c r="A3" s="5">
        <v>1</v>
      </c>
      <c r="B3" s="38" t="s">
        <v>20</v>
      </c>
      <c r="C3" s="38">
        <v>30</v>
      </c>
      <c r="D3" s="37">
        <v>175</v>
      </c>
      <c r="E3" s="38"/>
      <c r="F3" s="38" t="s">
        <v>21</v>
      </c>
      <c r="G3" s="38" t="s">
        <v>22</v>
      </c>
      <c r="H3" s="38" t="s">
        <v>23</v>
      </c>
      <c r="I3" s="38">
        <v>12</v>
      </c>
      <c r="J3" s="38">
        <v>16</v>
      </c>
      <c r="K3" s="38">
        <v>100</v>
      </c>
      <c r="L3" s="38">
        <f aca="true" t="shared" si="0" ref="L3:L34">K3*0.3</f>
        <v>30</v>
      </c>
      <c r="M3" s="38">
        <v>30</v>
      </c>
      <c r="N3" s="38">
        <v>100</v>
      </c>
      <c r="O3" s="38">
        <f aca="true" t="shared" si="1" ref="O3:O34">N3*0.3</f>
        <v>30</v>
      </c>
      <c r="P3" s="38" t="s">
        <v>24</v>
      </c>
      <c r="Q3" s="38">
        <v>100</v>
      </c>
      <c r="R3" s="11">
        <f aca="true" t="shared" si="2" ref="R3:R34">Q3*0.4</f>
        <v>40</v>
      </c>
      <c r="S3" s="11">
        <f aca="true" t="shared" si="3" ref="S3:S34">SUM((L3+O3+R3)*0.5)</f>
        <v>50</v>
      </c>
      <c r="T3" s="11">
        <v>92.5</v>
      </c>
      <c r="U3" s="11">
        <f aca="true" t="shared" si="4" ref="U3:U34">T3*0.2</f>
        <v>18.5</v>
      </c>
      <c r="V3" s="11">
        <v>80</v>
      </c>
      <c r="W3" s="11">
        <f aca="true" t="shared" si="5" ref="W3:W34">V3*0.3</f>
        <v>24</v>
      </c>
      <c r="X3" s="39">
        <f aca="true" t="shared" si="6" ref="X3:X34">S3+U3+W3</f>
        <v>92.5</v>
      </c>
      <c r="Y3" s="38" t="s">
        <v>25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</row>
    <row r="4" spans="1:248" s="29" customFormat="1" ht="15.75" customHeight="1">
      <c r="A4" s="5">
        <v>2</v>
      </c>
      <c r="B4" s="38" t="s">
        <v>26</v>
      </c>
      <c r="C4" s="38">
        <v>26</v>
      </c>
      <c r="D4" s="37">
        <v>175</v>
      </c>
      <c r="E4" s="38"/>
      <c r="F4" s="39" t="s">
        <v>27</v>
      </c>
      <c r="G4" s="38" t="s">
        <v>28</v>
      </c>
      <c r="H4" s="38" t="s">
        <v>23</v>
      </c>
      <c r="I4" s="38">
        <v>34</v>
      </c>
      <c r="J4" s="38">
        <v>16</v>
      </c>
      <c r="K4" s="38">
        <v>100</v>
      </c>
      <c r="L4" s="38">
        <f t="shared" si="0"/>
        <v>30</v>
      </c>
      <c r="M4" s="38">
        <v>24</v>
      </c>
      <c r="N4" s="38">
        <v>100</v>
      </c>
      <c r="O4" s="38">
        <f t="shared" si="1"/>
        <v>30</v>
      </c>
      <c r="P4" s="38" t="s">
        <v>29</v>
      </c>
      <c r="Q4" s="38">
        <v>90</v>
      </c>
      <c r="R4" s="11">
        <f t="shared" si="2"/>
        <v>36</v>
      </c>
      <c r="S4" s="11">
        <f t="shared" si="3"/>
        <v>48</v>
      </c>
      <c r="T4" s="11">
        <v>87.5</v>
      </c>
      <c r="U4" s="11">
        <f t="shared" si="4"/>
        <v>17.5</v>
      </c>
      <c r="V4" s="11">
        <v>90</v>
      </c>
      <c r="W4" s="11">
        <f t="shared" si="5"/>
        <v>27</v>
      </c>
      <c r="X4" s="39">
        <f t="shared" si="6"/>
        <v>92.5</v>
      </c>
      <c r="Y4" s="38" t="s">
        <v>25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</row>
    <row r="5" spans="1:248" s="30" customFormat="1" ht="15.75" customHeight="1">
      <c r="A5" s="5">
        <v>3</v>
      </c>
      <c r="B5" s="38" t="s">
        <v>30</v>
      </c>
      <c r="C5" s="38">
        <v>21</v>
      </c>
      <c r="D5" s="37">
        <v>172</v>
      </c>
      <c r="E5" s="38">
        <v>2021.09</v>
      </c>
      <c r="F5" s="38" t="s">
        <v>21</v>
      </c>
      <c r="G5" s="38" t="s">
        <v>28</v>
      </c>
      <c r="H5" s="38" t="s">
        <v>23</v>
      </c>
      <c r="I5" s="38">
        <v>10</v>
      </c>
      <c r="J5" s="38">
        <v>20</v>
      </c>
      <c r="K5" s="38">
        <v>100</v>
      </c>
      <c r="L5" s="38">
        <f t="shared" si="0"/>
        <v>30</v>
      </c>
      <c r="M5" s="38">
        <v>37</v>
      </c>
      <c r="N5" s="38">
        <v>100</v>
      </c>
      <c r="O5" s="38">
        <f t="shared" si="1"/>
        <v>30</v>
      </c>
      <c r="P5" s="38" t="s">
        <v>31</v>
      </c>
      <c r="Q5" s="38">
        <v>90</v>
      </c>
      <c r="R5" s="11">
        <f t="shared" si="2"/>
        <v>36</v>
      </c>
      <c r="S5" s="11">
        <f t="shared" si="3"/>
        <v>48</v>
      </c>
      <c r="T5" s="11">
        <v>72</v>
      </c>
      <c r="U5" s="11">
        <f t="shared" si="4"/>
        <v>14.4</v>
      </c>
      <c r="V5" s="11">
        <v>90</v>
      </c>
      <c r="W5" s="11">
        <f t="shared" si="5"/>
        <v>27</v>
      </c>
      <c r="X5" s="39">
        <f t="shared" si="6"/>
        <v>89.4</v>
      </c>
      <c r="Y5" s="38" t="s">
        <v>25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</row>
    <row r="6" spans="1:25" s="29" customFormat="1" ht="15.75" customHeight="1">
      <c r="A6" s="5">
        <v>4</v>
      </c>
      <c r="B6" s="38" t="s">
        <v>32</v>
      </c>
      <c r="C6" s="38">
        <v>22</v>
      </c>
      <c r="D6" s="37">
        <v>170</v>
      </c>
      <c r="E6" s="38">
        <v>2020.09</v>
      </c>
      <c r="F6" s="38" t="s">
        <v>27</v>
      </c>
      <c r="G6" s="38" t="s">
        <v>33</v>
      </c>
      <c r="H6" s="38" t="s">
        <v>23</v>
      </c>
      <c r="I6" s="38">
        <v>40</v>
      </c>
      <c r="J6" s="38">
        <v>15</v>
      </c>
      <c r="K6" s="38">
        <v>95</v>
      </c>
      <c r="L6" s="38">
        <f t="shared" si="0"/>
        <v>28.5</v>
      </c>
      <c r="M6" s="38">
        <v>30</v>
      </c>
      <c r="N6" s="38">
        <v>100</v>
      </c>
      <c r="O6" s="38">
        <f t="shared" si="1"/>
        <v>30</v>
      </c>
      <c r="P6" s="38" t="s">
        <v>34</v>
      </c>
      <c r="Q6" s="38">
        <v>90</v>
      </c>
      <c r="R6" s="11">
        <f t="shared" si="2"/>
        <v>36</v>
      </c>
      <c r="S6" s="11">
        <f t="shared" si="3"/>
        <v>47.25</v>
      </c>
      <c r="T6" s="11">
        <v>67.5</v>
      </c>
      <c r="U6" s="11">
        <f t="shared" si="4"/>
        <v>13.5</v>
      </c>
      <c r="V6" s="11">
        <v>90</v>
      </c>
      <c r="W6" s="11">
        <f t="shared" si="5"/>
        <v>27</v>
      </c>
      <c r="X6" s="39">
        <f t="shared" si="6"/>
        <v>87.75</v>
      </c>
      <c r="Y6" s="38" t="s">
        <v>25</v>
      </c>
    </row>
    <row r="7" spans="1:248" s="29" customFormat="1" ht="15.75" customHeight="1">
      <c r="A7" s="5">
        <v>5</v>
      </c>
      <c r="B7" s="38" t="s">
        <v>35</v>
      </c>
      <c r="C7" s="38">
        <v>29</v>
      </c>
      <c r="D7" s="37">
        <v>172</v>
      </c>
      <c r="E7" s="38">
        <v>2013.12</v>
      </c>
      <c r="F7" s="38" t="s">
        <v>27</v>
      </c>
      <c r="G7" s="38" t="s">
        <v>22</v>
      </c>
      <c r="H7" s="38" t="s">
        <v>23</v>
      </c>
      <c r="I7" s="38">
        <v>24</v>
      </c>
      <c r="J7" s="38">
        <v>19</v>
      </c>
      <c r="K7" s="38">
        <v>100</v>
      </c>
      <c r="L7" s="38">
        <f t="shared" si="0"/>
        <v>30</v>
      </c>
      <c r="M7" s="38">
        <v>17</v>
      </c>
      <c r="N7" s="38">
        <v>95</v>
      </c>
      <c r="O7" s="38">
        <f t="shared" si="1"/>
        <v>28.5</v>
      </c>
      <c r="P7" s="38" t="s">
        <v>36</v>
      </c>
      <c r="Q7" s="11">
        <v>90</v>
      </c>
      <c r="R7" s="11">
        <f t="shared" si="2"/>
        <v>36</v>
      </c>
      <c r="S7" s="11">
        <f t="shared" si="3"/>
        <v>47.25</v>
      </c>
      <c r="T7" s="11">
        <v>55</v>
      </c>
      <c r="U7" s="11">
        <f t="shared" si="4"/>
        <v>11</v>
      </c>
      <c r="V7" s="11">
        <v>90</v>
      </c>
      <c r="W7" s="11">
        <f t="shared" si="5"/>
        <v>27</v>
      </c>
      <c r="X7" s="39">
        <f t="shared" si="6"/>
        <v>85.25</v>
      </c>
      <c r="Y7" s="38" t="s">
        <v>25</v>
      </c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</row>
    <row r="8" spans="1:248" s="29" customFormat="1" ht="15.75" customHeight="1">
      <c r="A8" s="5">
        <v>6</v>
      </c>
      <c r="B8" s="38" t="s">
        <v>37</v>
      </c>
      <c r="C8" s="38">
        <v>21</v>
      </c>
      <c r="D8" s="37">
        <v>174</v>
      </c>
      <c r="E8" s="38">
        <v>2021.09</v>
      </c>
      <c r="F8" s="38" t="s">
        <v>27</v>
      </c>
      <c r="G8" s="38" t="s">
        <v>22</v>
      </c>
      <c r="H8" s="38" t="s">
        <v>23</v>
      </c>
      <c r="I8" s="38">
        <v>37</v>
      </c>
      <c r="J8" s="38">
        <v>25</v>
      </c>
      <c r="K8" s="38">
        <v>100</v>
      </c>
      <c r="L8" s="38">
        <f t="shared" si="0"/>
        <v>30</v>
      </c>
      <c r="M8" s="38">
        <v>20</v>
      </c>
      <c r="N8" s="38">
        <v>100</v>
      </c>
      <c r="O8" s="38">
        <f t="shared" si="1"/>
        <v>30</v>
      </c>
      <c r="P8" s="38" t="s">
        <v>38</v>
      </c>
      <c r="Q8" s="38">
        <v>100</v>
      </c>
      <c r="R8" s="11">
        <f t="shared" si="2"/>
        <v>40</v>
      </c>
      <c r="S8" s="11">
        <f t="shared" si="3"/>
        <v>50</v>
      </c>
      <c r="T8" s="11">
        <v>55.5</v>
      </c>
      <c r="U8" s="11">
        <f t="shared" si="4"/>
        <v>11.100000000000001</v>
      </c>
      <c r="V8" s="11">
        <v>80</v>
      </c>
      <c r="W8" s="11">
        <f t="shared" si="5"/>
        <v>24</v>
      </c>
      <c r="X8" s="39">
        <f t="shared" si="6"/>
        <v>85.1</v>
      </c>
      <c r="Y8" s="38" t="s">
        <v>25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</row>
    <row r="9" spans="1:248" s="29" customFormat="1" ht="15.75" customHeight="1">
      <c r="A9" s="5">
        <v>7</v>
      </c>
      <c r="B9" s="9" t="s">
        <v>39</v>
      </c>
      <c r="C9" s="38">
        <v>23</v>
      </c>
      <c r="D9" s="37">
        <v>178</v>
      </c>
      <c r="E9" s="38"/>
      <c r="F9" s="38" t="s">
        <v>27</v>
      </c>
      <c r="G9" s="38" t="s">
        <v>33</v>
      </c>
      <c r="H9" s="38" t="s">
        <v>23</v>
      </c>
      <c r="I9" s="38">
        <v>50</v>
      </c>
      <c r="J9" s="38">
        <v>16</v>
      </c>
      <c r="K9" s="38">
        <v>100</v>
      </c>
      <c r="L9" s="38">
        <f t="shared" si="0"/>
        <v>30</v>
      </c>
      <c r="M9" s="38">
        <v>15</v>
      </c>
      <c r="N9" s="38">
        <v>85</v>
      </c>
      <c r="O9" s="38">
        <f t="shared" si="1"/>
        <v>25.5</v>
      </c>
      <c r="P9" s="38" t="s">
        <v>40</v>
      </c>
      <c r="Q9" s="38">
        <v>80</v>
      </c>
      <c r="R9" s="11">
        <f t="shared" si="2"/>
        <v>32</v>
      </c>
      <c r="S9" s="11">
        <f t="shared" si="3"/>
        <v>43.75</v>
      </c>
      <c r="T9" s="11">
        <v>69.5</v>
      </c>
      <c r="U9" s="11">
        <f t="shared" si="4"/>
        <v>13.9</v>
      </c>
      <c r="V9" s="11">
        <v>90</v>
      </c>
      <c r="W9" s="11">
        <f t="shared" si="5"/>
        <v>27</v>
      </c>
      <c r="X9" s="39">
        <f t="shared" si="6"/>
        <v>84.65</v>
      </c>
      <c r="Y9" s="38" t="s">
        <v>25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</row>
    <row r="10" spans="1:25" s="29" customFormat="1" ht="15.75" customHeight="1">
      <c r="A10" s="5">
        <v>8</v>
      </c>
      <c r="B10" s="38" t="s">
        <v>41</v>
      </c>
      <c r="C10" s="38">
        <v>27</v>
      </c>
      <c r="D10" s="37">
        <v>175</v>
      </c>
      <c r="E10" s="38">
        <v>2021.09</v>
      </c>
      <c r="F10" s="38" t="s">
        <v>42</v>
      </c>
      <c r="G10" s="38" t="s">
        <v>28</v>
      </c>
      <c r="H10" s="38" t="s">
        <v>23</v>
      </c>
      <c r="I10" s="38">
        <v>2</v>
      </c>
      <c r="J10" s="38">
        <v>18</v>
      </c>
      <c r="K10" s="38">
        <v>100</v>
      </c>
      <c r="L10" s="38">
        <f t="shared" si="0"/>
        <v>30</v>
      </c>
      <c r="M10" s="38">
        <v>36</v>
      </c>
      <c r="N10" s="38">
        <v>100</v>
      </c>
      <c r="O10" s="38">
        <f t="shared" si="1"/>
        <v>30</v>
      </c>
      <c r="P10" s="38" t="s">
        <v>43</v>
      </c>
      <c r="Q10" s="11">
        <v>80</v>
      </c>
      <c r="R10" s="11">
        <f t="shared" si="2"/>
        <v>32</v>
      </c>
      <c r="S10" s="11">
        <f t="shared" si="3"/>
        <v>46</v>
      </c>
      <c r="T10" s="11">
        <v>58</v>
      </c>
      <c r="U10" s="11">
        <f t="shared" si="4"/>
        <v>11.600000000000001</v>
      </c>
      <c r="V10" s="11">
        <v>90</v>
      </c>
      <c r="W10" s="11">
        <f t="shared" si="5"/>
        <v>27</v>
      </c>
      <c r="X10" s="39">
        <f t="shared" si="6"/>
        <v>84.6</v>
      </c>
      <c r="Y10" s="38" t="s">
        <v>25</v>
      </c>
    </row>
    <row r="11" spans="1:248" s="29" customFormat="1" ht="15.75" customHeight="1">
      <c r="A11" s="5">
        <v>9</v>
      </c>
      <c r="B11" s="38" t="s">
        <v>44</v>
      </c>
      <c r="C11" s="38">
        <v>23</v>
      </c>
      <c r="D11" s="37">
        <v>170</v>
      </c>
      <c r="E11" s="38">
        <v>2021.09</v>
      </c>
      <c r="F11" s="38" t="s">
        <v>27</v>
      </c>
      <c r="G11" s="38" t="s">
        <v>33</v>
      </c>
      <c r="H11" s="38" t="s">
        <v>23</v>
      </c>
      <c r="I11" s="38">
        <v>22</v>
      </c>
      <c r="J11" s="38">
        <v>15</v>
      </c>
      <c r="K11" s="38">
        <v>95</v>
      </c>
      <c r="L11" s="38">
        <f t="shared" si="0"/>
        <v>28.5</v>
      </c>
      <c r="M11" s="38">
        <v>20</v>
      </c>
      <c r="N11" s="11">
        <v>100</v>
      </c>
      <c r="O11" s="38">
        <f t="shared" si="1"/>
        <v>30</v>
      </c>
      <c r="P11" s="38" t="s">
        <v>45</v>
      </c>
      <c r="Q11" s="11">
        <v>100</v>
      </c>
      <c r="R11" s="11">
        <f t="shared" si="2"/>
        <v>40</v>
      </c>
      <c r="S11" s="11">
        <f t="shared" si="3"/>
        <v>49.25</v>
      </c>
      <c r="T11" s="11">
        <v>40</v>
      </c>
      <c r="U11" s="11">
        <f t="shared" si="4"/>
        <v>8</v>
      </c>
      <c r="V11" s="11">
        <v>90</v>
      </c>
      <c r="W11" s="11">
        <f t="shared" si="5"/>
        <v>27</v>
      </c>
      <c r="X11" s="39">
        <f t="shared" si="6"/>
        <v>84.25</v>
      </c>
      <c r="Y11" s="38" t="s">
        <v>25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</row>
    <row r="12" spans="1:248" s="29" customFormat="1" ht="15.75" customHeight="1">
      <c r="A12" s="5">
        <v>10</v>
      </c>
      <c r="B12" s="38" t="s">
        <v>46</v>
      </c>
      <c r="C12" s="38">
        <v>25</v>
      </c>
      <c r="D12" s="37">
        <v>180</v>
      </c>
      <c r="E12" s="38"/>
      <c r="F12" s="39" t="s">
        <v>47</v>
      </c>
      <c r="G12" s="38" t="s">
        <v>48</v>
      </c>
      <c r="H12" s="38" t="s">
        <v>23</v>
      </c>
      <c r="I12" s="38">
        <v>33</v>
      </c>
      <c r="J12" s="38">
        <v>15</v>
      </c>
      <c r="K12" s="38">
        <v>95</v>
      </c>
      <c r="L12" s="38">
        <f t="shared" si="0"/>
        <v>28.5</v>
      </c>
      <c r="M12" s="38">
        <v>20</v>
      </c>
      <c r="N12" s="38">
        <v>100</v>
      </c>
      <c r="O12" s="38">
        <f t="shared" si="1"/>
        <v>30</v>
      </c>
      <c r="P12" s="38" t="s">
        <v>49</v>
      </c>
      <c r="Q12" s="38">
        <v>60</v>
      </c>
      <c r="R12" s="11">
        <f t="shared" si="2"/>
        <v>24</v>
      </c>
      <c r="S12" s="11">
        <f t="shared" si="3"/>
        <v>41.25</v>
      </c>
      <c r="T12" s="11">
        <v>94</v>
      </c>
      <c r="U12" s="11">
        <f t="shared" si="4"/>
        <v>18.8</v>
      </c>
      <c r="V12" s="11">
        <v>80</v>
      </c>
      <c r="W12" s="11">
        <f t="shared" si="5"/>
        <v>24</v>
      </c>
      <c r="X12" s="39">
        <f t="shared" si="6"/>
        <v>84.05</v>
      </c>
      <c r="Y12" s="38" t="s">
        <v>25</v>
      </c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</row>
    <row r="13" spans="1:248" s="29" customFormat="1" ht="15.75" customHeight="1">
      <c r="A13" s="5">
        <v>11</v>
      </c>
      <c r="B13" s="9" t="s">
        <v>50</v>
      </c>
      <c r="C13" s="38">
        <v>23</v>
      </c>
      <c r="D13" s="37">
        <v>172</v>
      </c>
      <c r="E13" s="38"/>
      <c r="F13" s="38" t="s">
        <v>27</v>
      </c>
      <c r="G13" s="38" t="s">
        <v>22</v>
      </c>
      <c r="H13" s="38" t="s">
        <v>23</v>
      </c>
      <c r="I13" s="38">
        <v>54</v>
      </c>
      <c r="J13" s="38">
        <v>12</v>
      </c>
      <c r="K13" s="38">
        <v>80</v>
      </c>
      <c r="L13" s="38">
        <f t="shared" si="0"/>
        <v>24</v>
      </c>
      <c r="M13" s="38">
        <v>18</v>
      </c>
      <c r="N13" s="38">
        <v>100</v>
      </c>
      <c r="O13" s="38">
        <f t="shared" si="1"/>
        <v>30</v>
      </c>
      <c r="P13" s="38" t="s">
        <v>51</v>
      </c>
      <c r="Q13" s="38">
        <v>50</v>
      </c>
      <c r="R13" s="11">
        <f t="shared" si="2"/>
        <v>20</v>
      </c>
      <c r="S13" s="11">
        <f t="shared" si="3"/>
        <v>37</v>
      </c>
      <c r="T13" s="11">
        <v>91.5</v>
      </c>
      <c r="U13" s="11">
        <f t="shared" si="4"/>
        <v>18.3</v>
      </c>
      <c r="V13" s="11">
        <v>90</v>
      </c>
      <c r="W13" s="11">
        <f t="shared" si="5"/>
        <v>27</v>
      </c>
      <c r="X13" s="39">
        <f t="shared" si="6"/>
        <v>82.3</v>
      </c>
      <c r="Y13" s="38" t="s">
        <v>25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</row>
    <row r="14" spans="1:248" s="29" customFormat="1" ht="15.75" customHeight="1">
      <c r="A14" s="5">
        <v>12</v>
      </c>
      <c r="B14" s="38" t="s">
        <v>52</v>
      </c>
      <c r="C14" s="38">
        <v>27</v>
      </c>
      <c r="D14" s="37">
        <v>165</v>
      </c>
      <c r="E14" s="38">
        <v>2014.11</v>
      </c>
      <c r="F14" s="39" t="s">
        <v>53</v>
      </c>
      <c r="G14" s="38" t="s">
        <v>22</v>
      </c>
      <c r="H14" s="38" t="s">
        <v>23</v>
      </c>
      <c r="I14" s="38">
        <v>7</v>
      </c>
      <c r="J14" s="38">
        <v>14</v>
      </c>
      <c r="K14" s="38">
        <v>90</v>
      </c>
      <c r="L14" s="38">
        <f t="shared" si="0"/>
        <v>27</v>
      </c>
      <c r="M14" s="38">
        <v>35</v>
      </c>
      <c r="N14" s="38">
        <v>100</v>
      </c>
      <c r="O14" s="38">
        <f t="shared" si="1"/>
        <v>30</v>
      </c>
      <c r="P14" s="38" t="s">
        <v>54</v>
      </c>
      <c r="Q14" s="38">
        <v>80</v>
      </c>
      <c r="R14" s="11">
        <f t="shared" si="2"/>
        <v>32</v>
      </c>
      <c r="S14" s="11">
        <f t="shared" si="3"/>
        <v>44.5</v>
      </c>
      <c r="T14" s="11">
        <v>53.5</v>
      </c>
      <c r="U14" s="11">
        <f t="shared" si="4"/>
        <v>10.700000000000001</v>
      </c>
      <c r="V14" s="11">
        <v>90</v>
      </c>
      <c r="W14" s="11">
        <f t="shared" si="5"/>
        <v>27</v>
      </c>
      <c r="X14" s="39">
        <f t="shared" si="6"/>
        <v>82.2</v>
      </c>
      <c r="Y14" s="38" t="s">
        <v>25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s="29" customFormat="1" ht="15.75" customHeight="1">
      <c r="A15" s="5">
        <v>13</v>
      </c>
      <c r="B15" s="38" t="s">
        <v>55</v>
      </c>
      <c r="C15" s="38">
        <v>26</v>
      </c>
      <c r="D15" s="37">
        <v>166</v>
      </c>
      <c r="E15" s="38"/>
      <c r="F15" s="38" t="s">
        <v>27</v>
      </c>
      <c r="G15" s="38" t="s">
        <v>22</v>
      </c>
      <c r="H15" s="38" t="s">
        <v>23</v>
      </c>
      <c r="I15" s="38">
        <v>18</v>
      </c>
      <c r="J15" s="38">
        <v>13</v>
      </c>
      <c r="K15" s="38">
        <v>85</v>
      </c>
      <c r="L15" s="38">
        <f t="shared" si="0"/>
        <v>25.5</v>
      </c>
      <c r="M15" s="38">
        <v>13</v>
      </c>
      <c r="N15" s="38">
        <v>75</v>
      </c>
      <c r="O15" s="38">
        <f t="shared" si="1"/>
        <v>22.5</v>
      </c>
      <c r="P15" s="38" t="s">
        <v>56</v>
      </c>
      <c r="Q15" s="38">
        <v>80</v>
      </c>
      <c r="R15" s="11">
        <f t="shared" si="2"/>
        <v>32</v>
      </c>
      <c r="S15" s="11">
        <f t="shared" si="3"/>
        <v>40</v>
      </c>
      <c r="T15" s="11">
        <v>89</v>
      </c>
      <c r="U15" s="11">
        <f t="shared" si="4"/>
        <v>17.8</v>
      </c>
      <c r="V15" s="11">
        <v>80</v>
      </c>
      <c r="W15" s="11">
        <f t="shared" si="5"/>
        <v>24</v>
      </c>
      <c r="X15" s="39">
        <f t="shared" si="6"/>
        <v>81.8</v>
      </c>
      <c r="Y15" s="38" t="s">
        <v>25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</row>
    <row r="16" spans="1:248" s="29" customFormat="1" ht="15.75" customHeight="1">
      <c r="A16" s="5">
        <v>14</v>
      </c>
      <c r="B16" s="38" t="s">
        <v>57</v>
      </c>
      <c r="C16" s="38">
        <v>25</v>
      </c>
      <c r="D16" s="37">
        <v>173</v>
      </c>
      <c r="E16" s="38">
        <v>2021.09</v>
      </c>
      <c r="F16" s="38" t="s">
        <v>27</v>
      </c>
      <c r="G16" s="38" t="s">
        <v>48</v>
      </c>
      <c r="H16" s="38" t="s">
        <v>23</v>
      </c>
      <c r="I16" s="38">
        <v>6</v>
      </c>
      <c r="J16" s="38">
        <v>8</v>
      </c>
      <c r="K16" s="38">
        <v>60</v>
      </c>
      <c r="L16" s="38">
        <f t="shared" si="0"/>
        <v>18</v>
      </c>
      <c r="M16" s="38">
        <v>14</v>
      </c>
      <c r="N16" s="38">
        <v>80</v>
      </c>
      <c r="O16" s="38">
        <f t="shared" si="1"/>
        <v>24</v>
      </c>
      <c r="P16" s="38" t="s">
        <v>58</v>
      </c>
      <c r="Q16" s="38">
        <v>70</v>
      </c>
      <c r="R16" s="11">
        <f t="shared" si="2"/>
        <v>28</v>
      </c>
      <c r="S16" s="11">
        <f t="shared" si="3"/>
        <v>35</v>
      </c>
      <c r="T16" s="11">
        <v>95.5</v>
      </c>
      <c r="U16" s="11">
        <f t="shared" si="4"/>
        <v>19.1</v>
      </c>
      <c r="V16" s="11">
        <v>90</v>
      </c>
      <c r="W16" s="11">
        <f t="shared" si="5"/>
        <v>27</v>
      </c>
      <c r="X16" s="39">
        <f t="shared" si="6"/>
        <v>81.1</v>
      </c>
      <c r="Y16" s="38" t="s">
        <v>25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</row>
    <row r="17" spans="1:248" s="29" customFormat="1" ht="15.75" customHeight="1">
      <c r="A17" s="5">
        <v>15</v>
      </c>
      <c r="B17" s="38" t="s">
        <v>59</v>
      </c>
      <c r="C17" s="38">
        <v>22</v>
      </c>
      <c r="D17" s="37">
        <v>166</v>
      </c>
      <c r="E17" s="38">
        <v>2020.09</v>
      </c>
      <c r="F17" s="38" t="s">
        <v>27</v>
      </c>
      <c r="G17" s="38" t="s">
        <v>33</v>
      </c>
      <c r="H17" s="38" t="s">
        <v>23</v>
      </c>
      <c r="I17" s="38">
        <v>46</v>
      </c>
      <c r="J17" s="38">
        <v>26</v>
      </c>
      <c r="K17" s="38">
        <v>100</v>
      </c>
      <c r="L17" s="38">
        <f t="shared" si="0"/>
        <v>30</v>
      </c>
      <c r="M17" s="38">
        <v>27</v>
      </c>
      <c r="N17" s="38">
        <v>100</v>
      </c>
      <c r="O17" s="38">
        <f t="shared" si="1"/>
        <v>30</v>
      </c>
      <c r="P17" s="38" t="s">
        <v>60</v>
      </c>
      <c r="Q17" s="38">
        <v>70</v>
      </c>
      <c r="R17" s="11">
        <f t="shared" si="2"/>
        <v>28</v>
      </c>
      <c r="S17" s="11">
        <f t="shared" si="3"/>
        <v>44</v>
      </c>
      <c r="T17" s="11">
        <v>61.5</v>
      </c>
      <c r="U17" s="11">
        <f t="shared" si="4"/>
        <v>12.3</v>
      </c>
      <c r="V17" s="11">
        <v>80</v>
      </c>
      <c r="W17" s="11">
        <f t="shared" si="5"/>
        <v>24</v>
      </c>
      <c r="X17" s="39">
        <f t="shared" si="6"/>
        <v>80.3</v>
      </c>
      <c r="Y17" s="38" t="s">
        <v>25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</row>
    <row r="18" spans="1:248" s="29" customFormat="1" ht="15.75" customHeight="1">
      <c r="A18" s="5">
        <v>16</v>
      </c>
      <c r="B18" s="38" t="s">
        <v>61</v>
      </c>
      <c r="C18" s="38">
        <v>21</v>
      </c>
      <c r="D18" s="37">
        <v>171</v>
      </c>
      <c r="E18" s="38">
        <v>2020.09</v>
      </c>
      <c r="F18" s="39" t="s">
        <v>53</v>
      </c>
      <c r="G18" s="38" t="s">
        <v>33</v>
      </c>
      <c r="H18" s="38" t="s">
        <v>23</v>
      </c>
      <c r="I18" s="38">
        <v>39</v>
      </c>
      <c r="J18" s="38">
        <v>18</v>
      </c>
      <c r="K18" s="38">
        <v>100</v>
      </c>
      <c r="L18" s="38">
        <f t="shared" si="0"/>
        <v>30</v>
      </c>
      <c r="M18" s="38">
        <v>28</v>
      </c>
      <c r="N18" s="38">
        <v>100</v>
      </c>
      <c r="O18" s="38">
        <f t="shared" si="1"/>
        <v>30</v>
      </c>
      <c r="P18" s="38" t="s">
        <v>62</v>
      </c>
      <c r="Q18" s="38">
        <v>90</v>
      </c>
      <c r="R18" s="11">
        <f t="shared" si="2"/>
        <v>36</v>
      </c>
      <c r="S18" s="11">
        <f t="shared" si="3"/>
        <v>48</v>
      </c>
      <c r="T18" s="11">
        <v>40.5</v>
      </c>
      <c r="U18" s="11">
        <f t="shared" si="4"/>
        <v>8.1</v>
      </c>
      <c r="V18" s="11">
        <v>80</v>
      </c>
      <c r="W18" s="11">
        <f t="shared" si="5"/>
        <v>24</v>
      </c>
      <c r="X18" s="39">
        <f t="shared" si="6"/>
        <v>80.1</v>
      </c>
      <c r="Y18" s="38" t="s">
        <v>25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</row>
    <row r="19" spans="1:248" s="29" customFormat="1" ht="15.75" customHeight="1">
      <c r="A19" s="5">
        <v>17</v>
      </c>
      <c r="B19" s="38" t="s">
        <v>63</v>
      </c>
      <c r="C19" s="38">
        <v>25</v>
      </c>
      <c r="D19" s="37">
        <v>170</v>
      </c>
      <c r="E19" s="38">
        <v>2018.09</v>
      </c>
      <c r="F19" s="38" t="s">
        <v>27</v>
      </c>
      <c r="G19" s="38" t="s">
        <v>48</v>
      </c>
      <c r="H19" s="38" t="s">
        <v>23</v>
      </c>
      <c r="I19" s="38">
        <v>23</v>
      </c>
      <c r="J19" s="38">
        <v>14</v>
      </c>
      <c r="K19" s="38">
        <v>90</v>
      </c>
      <c r="L19" s="38">
        <f t="shared" si="0"/>
        <v>27</v>
      </c>
      <c r="M19" s="38">
        <v>21</v>
      </c>
      <c r="N19" s="38">
        <v>100</v>
      </c>
      <c r="O19" s="38">
        <f t="shared" si="1"/>
        <v>30</v>
      </c>
      <c r="P19" s="38" t="s">
        <v>64</v>
      </c>
      <c r="Q19" s="38">
        <v>50</v>
      </c>
      <c r="R19" s="11">
        <f t="shared" si="2"/>
        <v>20</v>
      </c>
      <c r="S19" s="11">
        <f t="shared" si="3"/>
        <v>38.5</v>
      </c>
      <c r="T19" s="11">
        <v>72.5</v>
      </c>
      <c r="U19" s="11">
        <f t="shared" si="4"/>
        <v>14.5</v>
      </c>
      <c r="V19" s="11">
        <v>90</v>
      </c>
      <c r="W19" s="11">
        <f t="shared" si="5"/>
        <v>27</v>
      </c>
      <c r="X19" s="39">
        <f t="shared" si="6"/>
        <v>80</v>
      </c>
      <c r="Y19" s="38" t="s">
        <v>25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29" customFormat="1" ht="15.75" customHeight="1">
      <c r="A20" s="5">
        <v>18</v>
      </c>
      <c r="B20" s="38" t="s">
        <v>65</v>
      </c>
      <c r="C20" s="38">
        <v>24</v>
      </c>
      <c r="D20" s="37">
        <v>180</v>
      </c>
      <c r="E20" s="38">
        <v>2018.09</v>
      </c>
      <c r="F20" s="38" t="s">
        <v>66</v>
      </c>
      <c r="G20" s="38" t="s">
        <v>22</v>
      </c>
      <c r="H20" s="38" t="s">
        <v>23</v>
      </c>
      <c r="I20" s="38">
        <v>3</v>
      </c>
      <c r="J20" s="38">
        <v>25</v>
      </c>
      <c r="K20" s="38">
        <v>100</v>
      </c>
      <c r="L20" s="38">
        <f t="shared" si="0"/>
        <v>30</v>
      </c>
      <c r="M20" s="38">
        <v>28</v>
      </c>
      <c r="N20" s="38">
        <v>100</v>
      </c>
      <c r="O20" s="38">
        <f t="shared" si="1"/>
        <v>30</v>
      </c>
      <c r="P20" s="38" t="s">
        <v>67</v>
      </c>
      <c r="Q20" s="38">
        <v>50</v>
      </c>
      <c r="R20" s="11">
        <f t="shared" si="2"/>
        <v>20</v>
      </c>
      <c r="S20" s="11">
        <f t="shared" si="3"/>
        <v>40</v>
      </c>
      <c r="T20" s="11">
        <v>58.5</v>
      </c>
      <c r="U20" s="11">
        <f t="shared" si="4"/>
        <v>11.700000000000001</v>
      </c>
      <c r="V20" s="11">
        <v>90</v>
      </c>
      <c r="W20" s="11">
        <f t="shared" si="5"/>
        <v>27</v>
      </c>
      <c r="X20" s="39">
        <f t="shared" si="6"/>
        <v>78.7</v>
      </c>
      <c r="Y20" s="38" t="s">
        <v>25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s="29" customFormat="1" ht="15.75" customHeight="1">
      <c r="A21" s="5">
        <v>19</v>
      </c>
      <c r="B21" s="38" t="s">
        <v>68</v>
      </c>
      <c r="C21" s="38">
        <v>24</v>
      </c>
      <c r="D21" s="37">
        <v>169</v>
      </c>
      <c r="E21" s="38">
        <v>2021.09</v>
      </c>
      <c r="F21" s="38" t="s">
        <v>69</v>
      </c>
      <c r="G21" s="38" t="s">
        <v>33</v>
      </c>
      <c r="H21" s="38" t="s">
        <v>23</v>
      </c>
      <c r="I21" s="38">
        <v>26</v>
      </c>
      <c r="J21" s="38">
        <v>20</v>
      </c>
      <c r="K21" s="38">
        <v>100</v>
      </c>
      <c r="L21" s="38">
        <f t="shared" si="0"/>
        <v>30</v>
      </c>
      <c r="M21" s="38">
        <v>30</v>
      </c>
      <c r="N21" s="38">
        <v>100</v>
      </c>
      <c r="O21" s="38">
        <f t="shared" si="1"/>
        <v>30</v>
      </c>
      <c r="P21" s="38" t="s">
        <v>70</v>
      </c>
      <c r="Q21" s="38">
        <v>60</v>
      </c>
      <c r="R21" s="11">
        <f t="shared" si="2"/>
        <v>24</v>
      </c>
      <c r="S21" s="11">
        <f t="shared" si="3"/>
        <v>42</v>
      </c>
      <c r="T21" s="11">
        <v>76</v>
      </c>
      <c r="U21" s="11">
        <f t="shared" si="4"/>
        <v>15.200000000000001</v>
      </c>
      <c r="V21" s="11">
        <v>70</v>
      </c>
      <c r="W21" s="11">
        <f t="shared" si="5"/>
        <v>21</v>
      </c>
      <c r="X21" s="39">
        <f t="shared" si="6"/>
        <v>78.2</v>
      </c>
      <c r="Y21" s="38" t="s">
        <v>25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</row>
    <row r="22" spans="1:248" s="29" customFormat="1" ht="15.75" customHeight="1">
      <c r="A22" s="5">
        <v>20</v>
      </c>
      <c r="B22" s="38" t="s">
        <v>71</v>
      </c>
      <c r="C22" s="38">
        <v>21</v>
      </c>
      <c r="D22" s="37">
        <v>165</v>
      </c>
      <c r="E22" s="38">
        <v>2021.09</v>
      </c>
      <c r="F22" s="38" t="s">
        <v>27</v>
      </c>
      <c r="G22" s="38" t="s">
        <v>28</v>
      </c>
      <c r="H22" s="38" t="s">
        <v>23</v>
      </c>
      <c r="I22" s="38">
        <v>52</v>
      </c>
      <c r="J22" s="38">
        <v>15</v>
      </c>
      <c r="K22" s="38">
        <v>95</v>
      </c>
      <c r="L22" s="38">
        <f t="shared" si="0"/>
        <v>28.5</v>
      </c>
      <c r="M22" s="38">
        <v>15</v>
      </c>
      <c r="N22" s="38">
        <v>85</v>
      </c>
      <c r="O22" s="38">
        <f t="shared" si="1"/>
        <v>25.5</v>
      </c>
      <c r="P22" s="38" t="s">
        <v>72</v>
      </c>
      <c r="Q22" s="38">
        <v>60</v>
      </c>
      <c r="R22" s="11">
        <f t="shared" si="2"/>
        <v>24</v>
      </c>
      <c r="S22" s="11">
        <f t="shared" si="3"/>
        <v>39</v>
      </c>
      <c r="T22" s="11">
        <v>59</v>
      </c>
      <c r="U22" s="11">
        <f t="shared" si="4"/>
        <v>11.8</v>
      </c>
      <c r="V22" s="11">
        <v>90</v>
      </c>
      <c r="W22" s="11">
        <f t="shared" si="5"/>
        <v>27</v>
      </c>
      <c r="X22" s="39">
        <f t="shared" si="6"/>
        <v>77.8</v>
      </c>
      <c r="Y22" s="38" t="s">
        <v>25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</row>
    <row r="23" spans="1:248" s="29" customFormat="1" ht="15.75" customHeight="1">
      <c r="A23" s="5">
        <v>21</v>
      </c>
      <c r="B23" s="38" t="s">
        <v>73</v>
      </c>
      <c r="C23" s="38">
        <v>22</v>
      </c>
      <c r="D23" s="37">
        <v>168</v>
      </c>
      <c r="E23" s="38">
        <v>2021.09</v>
      </c>
      <c r="F23" s="38" t="s">
        <v>27</v>
      </c>
      <c r="G23" s="38" t="s">
        <v>33</v>
      </c>
      <c r="H23" s="38" t="s">
        <v>23</v>
      </c>
      <c r="I23" s="38">
        <v>21</v>
      </c>
      <c r="J23" s="38">
        <v>18</v>
      </c>
      <c r="K23" s="38">
        <v>100</v>
      </c>
      <c r="L23" s="38">
        <f t="shared" si="0"/>
        <v>30</v>
      </c>
      <c r="M23" s="38">
        <v>22</v>
      </c>
      <c r="N23" s="38">
        <v>100</v>
      </c>
      <c r="O23" s="38">
        <f t="shared" si="1"/>
        <v>30</v>
      </c>
      <c r="P23" s="38" t="s">
        <v>74</v>
      </c>
      <c r="Q23" s="38">
        <v>60</v>
      </c>
      <c r="R23" s="11">
        <f t="shared" si="2"/>
        <v>24</v>
      </c>
      <c r="S23" s="11">
        <f t="shared" si="3"/>
        <v>42</v>
      </c>
      <c r="T23" s="11">
        <v>58</v>
      </c>
      <c r="U23" s="11">
        <f t="shared" si="4"/>
        <v>11.600000000000001</v>
      </c>
      <c r="V23" s="11">
        <v>70</v>
      </c>
      <c r="W23" s="11">
        <f t="shared" si="5"/>
        <v>21</v>
      </c>
      <c r="X23" s="39">
        <f t="shared" si="6"/>
        <v>74.6</v>
      </c>
      <c r="Y23" s="38" t="s">
        <v>25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</row>
    <row r="24" spans="1:25" s="29" customFormat="1" ht="15.75" customHeight="1">
      <c r="A24" s="5">
        <v>22</v>
      </c>
      <c r="B24" s="38" t="s">
        <v>75</v>
      </c>
      <c r="C24" s="38">
        <v>23</v>
      </c>
      <c r="D24" s="37">
        <v>173</v>
      </c>
      <c r="E24" s="38"/>
      <c r="F24" s="38" t="s">
        <v>27</v>
      </c>
      <c r="G24" s="38" t="s">
        <v>28</v>
      </c>
      <c r="H24" s="38" t="s">
        <v>23</v>
      </c>
      <c r="I24" s="38">
        <v>20</v>
      </c>
      <c r="J24" s="38">
        <v>8</v>
      </c>
      <c r="K24" s="38">
        <v>60</v>
      </c>
      <c r="L24" s="38">
        <f t="shared" si="0"/>
        <v>18</v>
      </c>
      <c r="M24" s="38">
        <v>17</v>
      </c>
      <c r="N24" s="38">
        <v>95</v>
      </c>
      <c r="O24" s="38">
        <f t="shared" si="1"/>
        <v>28.5</v>
      </c>
      <c r="P24" s="38" t="s">
        <v>76</v>
      </c>
      <c r="Q24" s="38">
        <v>80</v>
      </c>
      <c r="R24" s="11">
        <f t="shared" si="2"/>
        <v>32</v>
      </c>
      <c r="S24" s="11">
        <f t="shared" si="3"/>
        <v>39.25</v>
      </c>
      <c r="T24" s="11">
        <v>69</v>
      </c>
      <c r="U24" s="11">
        <f t="shared" si="4"/>
        <v>13.8</v>
      </c>
      <c r="V24" s="11">
        <v>70</v>
      </c>
      <c r="W24" s="11">
        <f t="shared" si="5"/>
        <v>21</v>
      </c>
      <c r="X24" s="39">
        <f t="shared" si="6"/>
        <v>74.05</v>
      </c>
      <c r="Y24" s="38" t="s">
        <v>25</v>
      </c>
    </row>
    <row r="25" spans="1:25" s="29" customFormat="1" ht="15.75" customHeight="1">
      <c r="A25" s="5">
        <v>23</v>
      </c>
      <c r="B25" s="38" t="s">
        <v>77</v>
      </c>
      <c r="C25" s="38">
        <v>24</v>
      </c>
      <c r="D25" s="37">
        <v>175</v>
      </c>
      <c r="E25" s="38">
        <v>2021.09</v>
      </c>
      <c r="F25" s="38" t="s">
        <v>27</v>
      </c>
      <c r="G25" s="38" t="s">
        <v>33</v>
      </c>
      <c r="H25" s="38" t="s">
        <v>23</v>
      </c>
      <c r="I25" s="38">
        <v>16</v>
      </c>
      <c r="J25" s="38">
        <v>15</v>
      </c>
      <c r="K25" s="38">
        <v>95</v>
      </c>
      <c r="L25" s="38">
        <f t="shared" si="0"/>
        <v>28.5</v>
      </c>
      <c r="M25" s="38">
        <v>26</v>
      </c>
      <c r="N25" s="38">
        <v>100</v>
      </c>
      <c r="O25" s="38">
        <f t="shared" si="1"/>
        <v>30</v>
      </c>
      <c r="P25" s="38" t="s">
        <v>78</v>
      </c>
      <c r="Q25" s="38">
        <v>60</v>
      </c>
      <c r="R25" s="11">
        <f t="shared" si="2"/>
        <v>24</v>
      </c>
      <c r="S25" s="11">
        <f t="shared" si="3"/>
        <v>41.25</v>
      </c>
      <c r="T25" s="11">
        <v>51</v>
      </c>
      <c r="U25" s="11">
        <f t="shared" si="4"/>
        <v>10.200000000000001</v>
      </c>
      <c r="V25" s="11">
        <v>70</v>
      </c>
      <c r="W25" s="11">
        <f t="shared" si="5"/>
        <v>21</v>
      </c>
      <c r="X25" s="39">
        <f t="shared" si="6"/>
        <v>72.45</v>
      </c>
      <c r="Y25" s="38" t="s">
        <v>25</v>
      </c>
    </row>
    <row r="26" spans="1:248" s="29" customFormat="1" ht="15.75" customHeight="1">
      <c r="A26" s="5">
        <v>24</v>
      </c>
      <c r="B26" s="38" t="s">
        <v>79</v>
      </c>
      <c r="C26" s="38">
        <v>21</v>
      </c>
      <c r="D26" s="37">
        <v>180</v>
      </c>
      <c r="E26" s="38">
        <v>2021.09</v>
      </c>
      <c r="F26" s="38" t="s">
        <v>21</v>
      </c>
      <c r="G26" s="38" t="s">
        <v>33</v>
      </c>
      <c r="H26" s="38" t="s">
        <v>23</v>
      </c>
      <c r="I26" s="38">
        <v>30</v>
      </c>
      <c r="J26" s="38">
        <v>8</v>
      </c>
      <c r="K26" s="38">
        <v>60</v>
      </c>
      <c r="L26" s="38">
        <f t="shared" si="0"/>
        <v>18</v>
      </c>
      <c r="M26" s="38">
        <v>20</v>
      </c>
      <c r="N26" s="38">
        <v>100</v>
      </c>
      <c r="O26" s="38">
        <f t="shared" si="1"/>
        <v>30</v>
      </c>
      <c r="P26" s="38" t="s">
        <v>80</v>
      </c>
      <c r="Q26" s="38">
        <v>70</v>
      </c>
      <c r="R26" s="11">
        <f t="shared" si="2"/>
        <v>28</v>
      </c>
      <c r="S26" s="11">
        <f t="shared" si="3"/>
        <v>38</v>
      </c>
      <c r="T26" s="11">
        <v>53.5</v>
      </c>
      <c r="U26" s="11">
        <f t="shared" si="4"/>
        <v>10.700000000000001</v>
      </c>
      <c r="V26" s="11">
        <v>70</v>
      </c>
      <c r="W26" s="11">
        <f t="shared" si="5"/>
        <v>21</v>
      </c>
      <c r="X26" s="39">
        <f t="shared" si="6"/>
        <v>69.7</v>
      </c>
      <c r="Y26" s="38" t="s">
        <v>25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</row>
    <row r="27" spans="1:25" s="29" customFormat="1" ht="15.75" customHeight="1">
      <c r="A27" s="5">
        <v>25</v>
      </c>
      <c r="B27" s="38" t="s">
        <v>81</v>
      </c>
      <c r="C27" s="38">
        <v>25</v>
      </c>
      <c r="D27" s="37">
        <v>172</v>
      </c>
      <c r="E27" s="38">
        <v>2017.09</v>
      </c>
      <c r="F27" s="38" t="s">
        <v>27</v>
      </c>
      <c r="G27" s="38" t="s">
        <v>22</v>
      </c>
      <c r="H27" s="38" t="s">
        <v>23</v>
      </c>
      <c r="I27" s="38">
        <v>27</v>
      </c>
      <c r="J27" s="38">
        <v>9</v>
      </c>
      <c r="K27" s="38">
        <v>65</v>
      </c>
      <c r="L27" s="38">
        <f t="shared" si="0"/>
        <v>19.5</v>
      </c>
      <c r="M27" s="38">
        <v>13</v>
      </c>
      <c r="N27" s="38">
        <v>75</v>
      </c>
      <c r="O27" s="38">
        <f t="shared" si="1"/>
        <v>22.5</v>
      </c>
      <c r="P27" s="38" t="s">
        <v>82</v>
      </c>
      <c r="Q27" s="38">
        <v>30</v>
      </c>
      <c r="R27" s="11">
        <f t="shared" si="2"/>
        <v>12</v>
      </c>
      <c r="S27" s="11">
        <f t="shared" si="3"/>
        <v>27</v>
      </c>
      <c r="T27" s="11">
        <v>74</v>
      </c>
      <c r="U27" s="11">
        <f t="shared" si="4"/>
        <v>14.8</v>
      </c>
      <c r="V27" s="11">
        <v>80</v>
      </c>
      <c r="W27" s="11">
        <f t="shared" si="5"/>
        <v>24</v>
      </c>
      <c r="X27" s="39">
        <f t="shared" si="6"/>
        <v>65.8</v>
      </c>
      <c r="Y27" s="38" t="s">
        <v>25</v>
      </c>
    </row>
    <row r="28" spans="1:248" s="29" customFormat="1" ht="15.75" customHeight="1">
      <c r="A28" s="5">
        <v>26</v>
      </c>
      <c r="B28" s="38" t="s">
        <v>83</v>
      </c>
      <c r="C28" s="38">
        <v>19</v>
      </c>
      <c r="D28" s="37">
        <v>168</v>
      </c>
      <c r="E28" s="38"/>
      <c r="F28" s="39" t="s">
        <v>84</v>
      </c>
      <c r="G28" s="38" t="s">
        <v>33</v>
      </c>
      <c r="H28" s="38" t="s">
        <v>23</v>
      </c>
      <c r="I28" s="38">
        <v>29</v>
      </c>
      <c r="J28" s="38">
        <v>12</v>
      </c>
      <c r="K28" s="38">
        <v>80</v>
      </c>
      <c r="L28" s="38">
        <f t="shared" si="0"/>
        <v>24</v>
      </c>
      <c r="M28" s="38">
        <v>12</v>
      </c>
      <c r="N28" s="11">
        <v>70</v>
      </c>
      <c r="O28" s="38">
        <f t="shared" si="1"/>
        <v>21</v>
      </c>
      <c r="P28" s="38" t="s">
        <v>85</v>
      </c>
      <c r="Q28" s="38">
        <v>0</v>
      </c>
      <c r="R28" s="11">
        <f t="shared" si="2"/>
        <v>0</v>
      </c>
      <c r="S28" s="11">
        <f t="shared" si="3"/>
        <v>22.5</v>
      </c>
      <c r="T28" s="11">
        <v>35.5</v>
      </c>
      <c r="U28" s="11">
        <f t="shared" si="4"/>
        <v>7.1000000000000005</v>
      </c>
      <c r="V28" s="11">
        <v>80</v>
      </c>
      <c r="W28" s="11">
        <f t="shared" si="5"/>
        <v>24</v>
      </c>
      <c r="X28" s="39">
        <f t="shared" si="6"/>
        <v>53.6</v>
      </c>
      <c r="Y28" s="38" t="s">
        <v>25</v>
      </c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</row>
    <row r="29" spans="1:248" s="29" customFormat="1" ht="15.75" customHeight="1">
      <c r="A29" s="5">
        <v>27</v>
      </c>
      <c r="B29" s="38" t="s">
        <v>86</v>
      </c>
      <c r="C29" s="38">
        <v>23</v>
      </c>
      <c r="D29" s="37">
        <v>178</v>
      </c>
      <c r="E29" s="38"/>
      <c r="F29" s="38" t="s">
        <v>27</v>
      </c>
      <c r="G29" s="38" t="s">
        <v>22</v>
      </c>
      <c r="H29" s="38" t="s">
        <v>23</v>
      </c>
      <c r="I29" s="38">
        <v>17</v>
      </c>
      <c r="J29" s="38">
        <v>4</v>
      </c>
      <c r="K29" s="38">
        <v>0</v>
      </c>
      <c r="L29" s="38">
        <f t="shared" si="0"/>
        <v>0</v>
      </c>
      <c r="M29" s="38">
        <v>9</v>
      </c>
      <c r="N29" s="38">
        <v>0</v>
      </c>
      <c r="O29" s="38">
        <f t="shared" si="1"/>
        <v>0</v>
      </c>
      <c r="P29" s="38" t="s">
        <v>87</v>
      </c>
      <c r="Q29" s="38">
        <v>0</v>
      </c>
      <c r="R29" s="11">
        <f t="shared" si="2"/>
        <v>0</v>
      </c>
      <c r="S29" s="11">
        <f t="shared" si="3"/>
        <v>0</v>
      </c>
      <c r="T29" s="11">
        <v>72.5</v>
      </c>
      <c r="U29" s="11">
        <f t="shared" si="4"/>
        <v>14.5</v>
      </c>
      <c r="V29" s="11">
        <v>90</v>
      </c>
      <c r="W29" s="11">
        <f t="shared" si="5"/>
        <v>27</v>
      </c>
      <c r="X29" s="39">
        <f t="shared" si="6"/>
        <v>41.5</v>
      </c>
      <c r="Y29" s="38" t="s">
        <v>25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</row>
    <row r="30" spans="1:248" s="29" customFormat="1" ht="15.75" customHeight="1">
      <c r="A30" s="5">
        <v>28</v>
      </c>
      <c r="B30" s="38" t="s">
        <v>88</v>
      </c>
      <c r="C30" s="38">
        <v>22</v>
      </c>
      <c r="D30" s="37">
        <v>178</v>
      </c>
      <c r="E30" s="38"/>
      <c r="F30" s="38" t="s">
        <v>89</v>
      </c>
      <c r="G30" s="38" t="s">
        <v>48</v>
      </c>
      <c r="H30" s="38" t="s">
        <v>23</v>
      </c>
      <c r="I30" s="38">
        <v>9</v>
      </c>
      <c r="J30" s="38">
        <v>1</v>
      </c>
      <c r="K30" s="38">
        <v>0</v>
      </c>
      <c r="L30" s="38">
        <f t="shared" si="0"/>
        <v>0</v>
      </c>
      <c r="M30" s="38">
        <v>0</v>
      </c>
      <c r="N30" s="38">
        <v>0</v>
      </c>
      <c r="O30" s="38">
        <f t="shared" si="1"/>
        <v>0</v>
      </c>
      <c r="P30" s="38" t="s">
        <v>90</v>
      </c>
      <c r="Q30" s="38">
        <v>0</v>
      </c>
      <c r="R30" s="11">
        <f t="shared" si="2"/>
        <v>0</v>
      </c>
      <c r="S30" s="11">
        <f t="shared" si="3"/>
        <v>0</v>
      </c>
      <c r="T30" s="11">
        <v>71.5</v>
      </c>
      <c r="U30" s="11">
        <f t="shared" si="4"/>
        <v>14.3</v>
      </c>
      <c r="V30" s="11">
        <v>90</v>
      </c>
      <c r="W30" s="11">
        <f t="shared" si="5"/>
        <v>27</v>
      </c>
      <c r="X30" s="39">
        <f t="shared" si="6"/>
        <v>41.3</v>
      </c>
      <c r="Y30" s="38" t="s">
        <v>25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</row>
    <row r="31" spans="1:248" s="29" customFormat="1" ht="15.75" customHeight="1">
      <c r="A31" s="5">
        <v>29</v>
      </c>
      <c r="B31" s="38" t="s">
        <v>91</v>
      </c>
      <c r="C31" s="38">
        <v>24</v>
      </c>
      <c r="D31" s="37">
        <v>179</v>
      </c>
      <c r="E31" s="38"/>
      <c r="F31" s="38" t="s">
        <v>92</v>
      </c>
      <c r="G31" s="38" t="s">
        <v>22</v>
      </c>
      <c r="H31" s="38" t="s">
        <v>23</v>
      </c>
      <c r="I31" s="38">
        <v>5</v>
      </c>
      <c r="J31" s="38">
        <v>0</v>
      </c>
      <c r="K31" s="38">
        <v>0</v>
      </c>
      <c r="L31" s="38">
        <f t="shared" si="0"/>
        <v>0</v>
      </c>
      <c r="M31" s="38">
        <v>0</v>
      </c>
      <c r="N31" s="38">
        <v>0</v>
      </c>
      <c r="O31" s="38">
        <f t="shared" si="1"/>
        <v>0</v>
      </c>
      <c r="P31" s="38">
        <v>0</v>
      </c>
      <c r="Q31" s="38">
        <v>0</v>
      </c>
      <c r="R31" s="11">
        <f t="shared" si="2"/>
        <v>0</v>
      </c>
      <c r="S31" s="11">
        <f t="shared" si="3"/>
        <v>0</v>
      </c>
      <c r="T31" s="11">
        <v>55</v>
      </c>
      <c r="U31" s="11">
        <f t="shared" si="4"/>
        <v>11</v>
      </c>
      <c r="V31" s="11">
        <v>80</v>
      </c>
      <c r="W31" s="11">
        <f t="shared" si="5"/>
        <v>24</v>
      </c>
      <c r="X31" s="39">
        <f t="shared" si="6"/>
        <v>35</v>
      </c>
      <c r="Y31" s="38" t="s">
        <v>25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</row>
    <row r="32" spans="1:248" s="29" customFormat="1" ht="15.75" customHeight="1">
      <c r="A32" s="5">
        <v>30</v>
      </c>
      <c r="B32" s="38" t="s">
        <v>93</v>
      </c>
      <c r="C32" s="38">
        <v>23</v>
      </c>
      <c r="D32" s="37">
        <v>170</v>
      </c>
      <c r="E32" s="38"/>
      <c r="F32" s="38" t="s">
        <v>94</v>
      </c>
      <c r="G32" s="38" t="s">
        <v>33</v>
      </c>
      <c r="H32" s="38" t="s">
        <v>23</v>
      </c>
      <c r="I32" s="38">
        <v>1</v>
      </c>
      <c r="J32" s="38">
        <v>9</v>
      </c>
      <c r="K32" s="38">
        <v>65</v>
      </c>
      <c r="L32" s="38">
        <f t="shared" si="0"/>
        <v>19.5</v>
      </c>
      <c r="M32" s="38">
        <v>5</v>
      </c>
      <c r="N32" s="38">
        <v>0</v>
      </c>
      <c r="O32" s="38">
        <f t="shared" si="1"/>
        <v>0</v>
      </c>
      <c r="P32" s="38" t="s">
        <v>95</v>
      </c>
      <c r="Q32" s="38">
        <v>0</v>
      </c>
      <c r="R32" s="11">
        <f t="shared" si="2"/>
        <v>0</v>
      </c>
      <c r="S32" s="11">
        <f t="shared" si="3"/>
        <v>9.75</v>
      </c>
      <c r="T32" s="11">
        <v>14</v>
      </c>
      <c r="U32" s="11">
        <f t="shared" si="4"/>
        <v>2.8000000000000003</v>
      </c>
      <c r="V32" s="11">
        <v>70</v>
      </c>
      <c r="W32" s="11">
        <f t="shared" si="5"/>
        <v>21</v>
      </c>
      <c r="X32" s="39">
        <f t="shared" si="6"/>
        <v>33.55</v>
      </c>
      <c r="Y32" s="38" t="s">
        <v>25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</row>
    <row r="33" spans="1:248" s="29" customFormat="1" ht="15.75" customHeight="1">
      <c r="A33" s="5">
        <v>31</v>
      </c>
      <c r="B33" s="38" t="s">
        <v>96</v>
      </c>
      <c r="C33" s="38">
        <v>20</v>
      </c>
      <c r="D33" s="37">
        <v>173</v>
      </c>
      <c r="E33" s="38"/>
      <c r="F33" s="38" t="s">
        <v>97</v>
      </c>
      <c r="G33" s="38" t="s">
        <v>28</v>
      </c>
      <c r="H33" s="38" t="s">
        <v>23</v>
      </c>
      <c r="I33" s="38">
        <v>13</v>
      </c>
      <c r="J33" s="38">
        <v>5</v>
      </c>
      <c r="K33" s="38">
        <v>0</v>
      </c>
      <c r="L33" s="38">
        <f t="shared" si="0"/>
        <v>0</v>
      </c>
      <c r="M33" s="38">
        <v>8</v>
      </c>
      <c r="N33" s="38">
        <v>0</v>
      </c>
      <c r="O33" s="38">
        <f t="shared" si="1"/>
        <v>0</v>
      </c>
      <c r="P33" s="38" t="s">
        <v>98</v>
      </c>
      <c r="Q33" s="38">
        <v>20</v>
      </c>
      <c r="R33" s="11">
        <f t="shared" si="2"/>
        <v>8</v>
      </c>
      <c r="S33" s="11">
        <f t="shared" si="3"/>
        <v>4</v>
      </c>
      <c r="T33" s="11">
        <v>38.5</v>
      </c>
      <c r="U33" s="11">
        <f t="shared" si="4"/>
        <v>7.7</v>
      </c>
      <c r="V33" s="11">
        <v>70</v>
      </c>
      <c r="W33" s="11">
        <f t="shared" si="5"/>
        <v>21</v>
      </c>
      <c r="X33" s="39">
        <f t="shared" si="6"/>
        <v>32.7</v>
      </c>
      <c r="Y33" s="38" t="s">
        <v>25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</row>
    <row r="34" spans="1:248" s="29" customFormat="1" ht="15.75" customHeight="1">
      <c r="A34" s="5">
        <v>32</v>
      </c>
      <c r="B34" s="38" t="s">
        <v>99</v>
      </c>
      <c r="C34" s="38">
        <v>27</v>
      </c>
      <c r="D34" s="37">
        <v>176</v>
      </c>
      <c r="E34" s="38"/>
      <c r="F34" s="38" t="s">
        <v>100</v>
      </c>
      <c r="G34" s="38" t="s">
        <v>28</v>
      </c>
      <c r="H34" s="38" t="s">
        <v>23</v>
      </c>
      <c r="I34" s="38">
        <v>31</v>
      </c>
      <c r="J34" s="38">
        <v>4</v>
      </c>
      <c r="K34" s="38">
        <v>0</v>
      </c>
      <c r="L34" s="38">
        <f t="shared" si="0"/>
        <v>0</v>
      </c>
      <c r="M34" s="38">
        <v>13</v>
      </c>
      <c r="N34" s="38">
        <v>75</v>
      </c>
      <c r="O34" s="38">
        <f t="shared" si="1"/>
        <v>22.5</v>
      </c>
      <c r="P34" s="38" t="s">
        <v>101</v>
      </c>
      <c r="Q34" s="38">
        <v>0</v>
      </c>
      <c r="R34" s="11">
        <f t="shared" si="2"/>
        <v>0</v>
      </c>
      <c r="S34" s="11">
        <f t="shared" si="3"/>
        <v>11.25</v>
      </c>
      <c r="T34" s="11">
        <v>17.5</v>
      </c>
      <c r="U34" s="11">
        <f t="shared" si="4"/>
        <v>3.5</v>
      </c>
      <c r="V34" s="11">
        <v>8</v>
      </c>
      <c r="W34" s="11">
        <f t="shared" si="5"/>
        <v>2.4</v>
      </c>
      <c r="X34" s="39">
        <f t="shared" si="6"/>
        <v>17.15</v>
      </c>
      <c r="Y34" s="38" t="s">
        <v>25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</row>
    <row r="35" spans="1:25" ht="15.75" customHeight="1">
      <c r="A35" s="5">
        <v>33</v>
      </c>
      <c r="B35" s="9" t="s">
        <v>102</v>
      </c>
      <c r="C35" s="38">
        <v>35</v>
      </c>
      <c r="D35" s="37">
        <v>171</v>
      </c>
      <c r="E35" s="38"/>
      <c r="F35" s="38" t="s">
        <v>27</v>
      </c>
      <c r="G35" s="38" t="s">
        <v>28</v>
      </c>
      <c r="H35" s="38" t="s">
        <v>103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9">
        <v>45.75</v>
      </c>
      <c r="T35" s="11">
        <v>82</v>
      </c>
      <c r="U35" s="11"/>
      <c r="V35" s="11">
        <v>90</v>
      </c>
      <c r="W35" s="50"/>
      <c r="X35" s="39">
        <f aca="true" t="shared" si="7" ref="X35:X40">S35+U35+W35</f>
        <v>45.75</v>
      </c>
      <c r="Y35" s="38" t="s">
        <v>25</v>
      </c>
    </row>
    <row r="36" spans="1:25" ht="15.75" customHeight="1">
      <c r="A36" s="5">
        <v>34</v>
      </c>
      <c r="B36" s="38" t="s">
        <v>104</v>
      </c>
      <c r="C36" s="38">
        <v>30</v>
      </c>
      <c r="D36" s="37">
        <v>183</v>
      </c>
      <c r="E36" s="38">
        <v>2012.12</v>
      </c>
      <c r="F36" s="38" t="s">
        <v>27</v>
      </c>
      <c r="G36" s="38" t="s">
        <v>33</v>
      </c>
      <c r="H36" s="38" t="s">
        <v>103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9">
        <v>49.25</v>
      </c>
      <c r="T36" s="11">
        <v>58</v>
      </c>
      <c r="U36" s="11"/>
      <c r="V36" s="11">
        <v>90</v>
      </c>
      <c r="W36" s="50"/>
      <c r="X36" s="39">
        <f t="shared" si="7"/>
        <v>49.25</v>
      </c>
      <c r="Y36" s="38" t="s">
        <v>25</v>
      </c>
    </row>
    <row r="37" spans="1:25" ht="15.75" customHeight="1">
      <c r="A37" s="5">
        <v>35</v>
      </c>
      <c r="B37" s="9" t="s">
        <v>105</v>
      </c>
      <c r="C37" s="38">
        <v>33</v>
      </c>
      <c r="D37" s="37">
        <v>168</v>
      </c>
      <c r="E37" s="38">
        <v>2007.12</v>
      </c>
      <c r="F37" s="38" t="s">
        <v>106</v>
      </c>
      <c r="G37" s="38" t="s">
        <v>28</v>
      </c>
      <c r="H37" s="11" t="s">
        <v>103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9">
        <v>50</v>
      </c>
      <c r="T37" s="11">
        <v>51.5</v>
      </c>
      <c r="U37" s="11"/>
      <c r="V37" s="11">
        <v>90</v>
      </c>
      <c r="W37" s="50"/>
      <c r="X37" s="39">
        <f t="shared" si="7"/>
        <v>50</v>
      </c>
      <c r="Y37" s="38" t="s">
        <v>25</v>
      </c>
    </row>
    <row r="38" spans="1:25" ht="15.75" customHeight="1">
      <c r="A38" s="5">
        <v>36</v>
      </c>
      <c r="B38" s="9" t="s">
        <v>107</v>
      </c>
      <c r="C38" s="38">
        <v>34</v>
      </c>
      <c r="D38" s="37">
        <v>163</v>
      </c>
      <c r="E38" s="38"/>
      <c r="F38" s="38" t="s">
        <v>27</v>
      </c>
      <c r="G38" s="38" t="s">
        <v>28</v>
      </c>
      <c r="H38" s="38" t="s">
        <v>103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9">
        <v>50</v>
      </c>
      <c r="T38" s="11">
        <v>44</v>
      </c>
      <c r="U38" s="11"/>
      <c r="V38" s="11">
        <v>90</v>
      </c>
      <c r="W38" s="50"/>
      <c r="X38" s="39">
        <f t="shared" si="7"/>
        <v>50</v>
      </c>
      <c r="Y38" s="38" t="s">
        <v>25</v>
      </c>
    </row>
    <row r="39" spans="1:25" ht="15.75" customHeight="1">
      <c r="A39" s="5">
        <v>37</v>
      </c>
      <c r="B39" s="9" t="s">
        <v>108</v>
      </c>
      <c r="C39" s="38">
        <v>35</v>
      </c>
      <c r="D39" s="37">
        <v>170</v>
      </c>
      <c r="E39" s="38"/>
      <c r="F39" s="38" t="s">
        <v>27</v>
      </c>
      <c r="G39" s="38" t="s">
        <v>48</v>
      </c>
      <c r="H39" s="38" t="s">
        <v>103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9">
        <v>44.5</v>
      </c>
      <c r="T39" s="11">
        <v>59.5</v>
      </c>
      <c r="U39" s="11"/>
      <c r="V39" s="11">
        <v>90</v>
      </c>
      <c r="W39" s="50"/>
      <c r="X39" s="39">
        <f t="shared" si="7"/>
        <v>44.5</v>
      </c>
      <c r="Y39" s="38" t="s">
        <v>25</v>
      </c>
    </row>
    <row r="40" spans="1:25" ht="15.75" customHeight="1">
      <c r="A40" s="5">
        <v>38</v>
      </c>
      <c r="B40" s="38" t="s">
        <v>109</v>
      </c>
      <c r="C40" s="38">
        <v>24</v>
      </c>
      <c r="D40" s="37">
        <v>188</v>
      </c>
      <c r="E40" s="38">
        <v>2019.09</v>
      </c>
      <c r="F40" s="39" t="s">
        <v>110</v>
      </c>
      <c r="G40" s="38" t="s">
        <v>28</v>
      </c>
      <c r="H40" s="38" t="s">
        <v>103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9">
        <v>31</v>
      </c>
      <c r="T40" s="11">
        <v>67.5</v>
      </c>
      <c r="U40" s="11"/>
      <c r="V40" s="11">
        <v>80</v>
      </c>
      <c r="W40" s="50"/>
      <c r="X40" s="39">
        <f t="shared" si="7"/>
        <v>31</v>
      </c>
      <c r="Y40" s="38" t="s">
        <v>25</v>
      </c>
    </row>
  </sheetData>
  <sheetProtection/>
  <mergeCells count="1">
    <mergeCell ref="A1:Y1"/>
  </mergeCells>
  <printOptions/>
  <pageMargins left="0.79" right="0.7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X6" sqref="X6"/>
    </sheetView>
  </sheetViews>
  <sheetFormatPr defaultColWidth="9.00390625" defaultRowHeight="22.5" customHeight="1"/>
  <cols>
    <col min="1" max="1" width="5.00390625" style="13" customWidth="1"/>
    <col min="2" max="2" width="8.7109375" style="13" customWidth="1"/>
    <col min="3" max="4" width="7.00390625" style="14" customWidth="1"/>
    <col min="5" max="5" width="9.57421875" style="14" bestFit="1" customWidth="1"/>
    <col min="6" max="6" width="6.8515625" style="14" customWidth="1"/>
    <col min="7" max="7" width="1.1484375" style="14" hidden="1" customWidth="1"/>
    <col min="8" max="8" width="4.7109375" style="13" customWidth="1"/>
    <col min="9" max="9" width="4.8515625" style="13" hidden="1" customWidth="1"/>
    <col min="10" max="10" width="3.421875" style="13" hidden="1" customWidth="1"/>
    <col min="11" max="11" width="5.140625" style="13" customWidth="1"/>
    <col min="12" max="12" width="5.7109375" style="13" hidden="1" customWidth="1"/>
    <col min="13" max="13" width="7.28125" style="13" hidden="1" customWidth="1"/>
    <col min="14" max="14" width="7.8515625" style="13" customWidth="1"/>
    <col min="15" max="15" width="5.421875" style="13" hidden="1" customWidth="1"/>
    <col min="16" max="16" width="7.140625" style="13" hidden="1" customWidth="1"/>
    <col min="17" max="17" width="9.28125" style="15" customWidth="1"/>
    <col min="18" max="18" width="8.140625" style="12" customWidth="1"/>
    <col min="19" max="19" width="7.28125" style="12" hidden="1" customWidth="1"/>
    <col min="20" max="20" width="7.140625" style="12" customWidth="1"/>
    <col min="21" max="21" width="7.7109375" style="12" hidden="1" customWidth="1"/>
    <col min="22" max="22" width="9.140625" style="12" customWidth="1"/>
    <col min="23" max="16384" width="9.00390625" style="12" customWidth="1"/>
  </cols>
  <sheetData>
    <row r="1" spans="1:22" ht="24" customHeight="1">
      <c r="A1" s="48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56" ht="27.75" customHeight="1">
      <c r="A2" s="16" t="s">
        <v>1</v>
      </c>
      <c r="B2" s="16" t="s">
        <v>2</v>
      </c>
      <c r="C2" s="17" t="s">
        <v>3</v>
      </c>
      <c r="D2" s="17" t="s">
        <v>4</v>
      </c>
      <c r="E2" s="18" t="s">
        <v>6</v>
      </c>
      <c r="F2" s="16" t="s">
        <v>8</v>
      </c>
      <c r="G2" s="16" t="s">
        <v>9</v>
      </c>
      <c r="H2" s="16" t="s">
        <v>10</v>
      </c>
      <c r="I2" s="16" t="s">
        <v>13</v>
      </c>
      <c r="J2" s="16" t="s">
        <v>11</v>
      </c>
      <c r="K2" s="16" t="s">
        <v>12</v>
      </c>
      <c r="L2" s="16" t="s">
        <v>13</v>
      </c>
      <c r="M2" s="16" t="s">
        <v>11</v>
      </c>
      <c r="N2" s="16" t="s">
        <v>14</v>
      </c>
      <c r="O2" s="16" t="s">
        <v>13</v>
      </c>
      <c r="P2" s="16" t="s">
        <v>11</v>
      </c>
      <c r="Q2" s="16" t="s">
        <v>15</v>
      </c>
      <c r="R2" s="16" t="s">
        <v>16</v>
      </c>
      <c r="S2" s="16" t="s">
        <v>11</v>
      </c>
      <c r="T2" s="16" t="s">
        <v>17</v>
      </c>
      <c r="U2" s="16" t="s">
        <v>11</v>
      </c>
      <c r="V2" s="24" t="s">
        <v>18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22.5" customHeight="1">
      <c r="A3" s="8">
        <v>1</v>
      </c>
      <c r="B3" s="10" t="s">
        <v>102</v>
      </c>
      <c r="C3" s="8">
        <v>35</v>
      </c>
      <c r="D3" s="8">
        <v>171</v>
      </c>
      <c r="E3" s="8" t="s">
        <v>27</v>
      </c>
      <c r="F3" s="8" t="s">
        <v>103</v>
      </c>
      <c r="G3" s="19">
        <v>47</v>
      </c>
      <c r="H3" s="20">
        <v>13</v>
      </c>
      <c r="I3" s="8">
        <v>85</v>
      </c>
      <c r="J3" s="8">
        <f aca="true" t="shared" si="0" ref="J3:J12">I3*0.3</f>
        <v>25.5</v>
      </c>
      <c r="K3" s="20">
        <v>33</v>
      </c>
      <c r="L3" s="8">
        <v>100</v>
      </c>
      <c r="M3" s="8">
        <f aca="true" t="shared" si="1" ref="M3:M12">L3*0.3</f>
        <v>30</v>
      </c>
      <c r="N3" s="20" t="s">
        <v>36</v>
      </c>
      <c r="O3" s="8">
        <v>90</v>
      </c>
      <c r="P3" s="22">
        <f aca="true" t="shared" si="2" ref="P3:P12">O3*0.4</f>
        <v>36</v>
      </c>
      <c r="Q3" s="22">
        <f aca="true" t="shared" si="3" ref="Q3:Q12">SUM((J3+M3+P3)*0.5)</f>
        <v>45.75</v>
      </c>
      <c r="R3" s="22">
        <v>82</v>
      </c>
      <c r="S3" s="22">
        <f aca="true" t="shared" si="4" ref="S3:S12">R3*0.2</f>
        <v>16.400000000000002</v>
      </c>
      <c r="T3" s="22">
        <v>90</v>
      </c>
      <c r="U3" s="22">
        <f aca="true" t="shared" si="5" ref="U3:U12">T3*0.3</f>
        <v>27</v>
      </c>
      <c r="V3" s="26">
        <f aca="true" t="shared" si="6" ref="V3:V12">Q3+S3+U3</f>
        <v>89.15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2.5" customHeight="1">
      <c r="A4" s="8">
        <v>2</v>
      </c>
      <c r="B4" s="8" t="s">
        <v>104</v>
      </c>
      <c r="C4" s="8">
        <v>30</v>
      </c>
      <c r="D4" s="8">
        <v>183</v>
      </c>
      <c r="E4" s="8" t="s">
        <v>27</v>
      </c>
      <c r="F4" s="8" t="s">
        <v>103</v>
      </c>
      <c r="G4" s="21">
        <v>19</v>
      </c>
      <c r="H4" s="20">
        <v>15</v>
      </c>
      <c r="I4" s="8">
        <v>95</v>
      </c>
      <c r="J4" s="8">
        <f t="shared" si="0"/>
        <v>28.5</v>
      </c>
      <c r="K4" s="20">
        <v>28</v>
      </c>
      <c r="L4" s="8">
        <v>100</v>
      </c>
      <c r="M4" s="8">
        <f t="shared" si="1"/>
        <v>30</v>
      </c>
      <c r="N4" s="20" t="s">
        <v>112</v>
      </c>
      <c r="O4" s="8">
        <v>100</v>
      </c>
      <c r="P4" s="22">
        <f t="shared" si="2"/>
        <v>40</v>
      </c>
      <c r="Q4" s="22">
        <f t="shared" si="3"/>
        <v>49.25</v>
      </c>
      <c r="R4" s="22">
        <v>58</v>
      </c>
      <c r="S4" s="22">
        <f t="shared" si="4"/>
        <v>11.600000000000001</v>
      </c>
      <c r="T4" s="22">
        <v>90</v>
      </c>
      <c r="U4" s="22">
        <f t="shared" si="5"/>
        <v>27</v>
      </c>
      <c r="V4" s="26">
        <f t="shared" si="6"/>
        <v>87.85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2.5" customHeight="1">
      <c r="A5" s="8">
        <v>3</v>
      </c>
      <c r="B5" s="10" t="s">
        <v>105</v>
      </c>
      <c r="C5" s="8">
        <v>33</v>
      </c>
      <c r="D5" s="8">
        <v>168</v>
      </c>
      <c r="E5" s="8" t="s">
        <v>106</v>
      </c>
      <c r="F5" s="22" t="s">
        <v>103</v>
      </c>
      <c r="G5" s="19">
        <v>38</v>
      </c>
      <c r="H5" s="20">
        <v>22</v>
      </c>
      <c r="I5" s="8">
        <v>100</v>
      </c>
      <c r="J5" s="8">
        <f t="shared" si="0"/>
        <v>30</v>
      </c>
      <c r="K5" s="20">
        <v>33</v>
      </c>
      <c r="L5" s="8">
        <v>100</v>
      </c>
      <c r="M5" s="8">
        <f t="shared" si="1"/>
        <v>30</v>
      </c>
      <c r="N5" s="20" t="s">
        <v>113</v>
      </c>
      <c r="O5" s="8">
        <v>100</v>
      </c>
      <c r="P5" s="22">
        <f t="shared" si="2"/>
        <v>40</v>
      </c>
      <c r="Q5" s="22">
        <f t="shared" si="3"/>
        <v>50</v>
      </c>
      <c r="R5" s="22">
        <v>51.5</v>
      </c>
      <c r="S5" s="22">
        <f t="shared" si="4"/>
        <v>10.3</v>
      </c>
      <c r="T5" s="22">
        <v>90</v>
      </c>
      <c r="U5" s="22">
        <f t="shared" si="5"/>
        <v>27</v>
      </c>
      <c r="V5" s="26">
        <f t="shared" si="6"/>
        <v>87.3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2.5" customHeight="1">
      <c r="A6" s="8">
        <v>4</v>
      </c>
      <c r="B6" s="10" t="s">
        <v>107</v>
      </c>
      <c r="C6" s="8">
        <v>34</v>
      </c>
      <c r="D6" s="8">
        <v>163</v>
      </c>
      <c r="E6" s="8" t="s">
        <v>27</v>
      </c>
      <c r="F6" s="8" t="s">
        <v>103</v>
      </c>
      <c r="G6" s="19">
        <v>53</v>
      </c>
      <c r="H6" s="20">
        <v>20</v>
      </c>
      <c r="I6" s="8">
        <v>100</v>
      </c>
      <c r="J6" s="8">
        <f t="shared" si="0"/>
        <v>30</v>
      </c>
      <c r="K6" s="20">
        <v>26</v>
      </c>
      <c r="L6" s="8">
        <v>100</v>
      </c>
      <c r="M6" s="8">
        <f t="shared" si="1"/>
        <v>30</v>
      </c>
      <c r="N6" s="20" t="s">
        <v>114</v>
      </c>
      <c r="O6" s="8">
        <v>100</v>
      </c>
      <c r="P6" s="22">
        <f t="shared" si="2"/>
        <v>40</v>
      </c>
      <c r="Q6" s="22">
        <f t="shared" si="3"/>
        <v>50</v>
      </c>
      <c r="R6" s="22">
        <v>44</v>
      </c>
      <c r="S6" s="22">
        <f t="shared" si="4"/>
        <v>8.8</v>
      </c>
      <c r="T6" s="22">
        <v>90</v>
      </c>
      <c r="U6" s="22">
        <f t="shared" si="5"/>
        <v>27</v>
      </c>
      <c r="V6" s="26">
        <f t="shared" si="6"/>
        <v>85.8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2.5" customHeight="1">
      <c r="A7" s="8">
        <v>5</v>
      </c>
      <c r="B7" s="10" t="s">
        <v>108</v>
      </c>
      <c r="C7" s="8">
        <v>35</v>
      </c>
      <c r="D7" s="8">
        <v>170</v>
      </c>
      <c r="E7" s="8" t="s">
        <v>27</v>
      </c>
      <c r="F7" s="8" t="s">
        <v>103</v>
      </c>
      <c r="G7" s="19">
        <v>42</v>
      </c>
      <c r="H7" s="20">
        <v>14</v>
      </c>
      <c r="I7" s="20">
        <v>90</v>
      </c>
      <c r="J7" s="8">
        <f t="shared" si="0"/>
        <v>27</v>
      </c>
      <c r="K7" s="20">
        <v>20</v>
      </c>
      <c r="L7" s="20">
        <v>100</v>
      </c>
      <c r="M7" s="8">
        <f t="shared" si="1"/>
        <v>30</v>
      </c>
      <c r="N7" s="20" t="s">
        <v>76</v>
      </c>
      <c r="O7" s="20">
        <v>80</v>
      </c>
      <c r="P7" s="22">
        <f t="shared" si="2"/>
        <v>32</v>
      </c>
      <c r="Q7" s="22">
        <f t="shared" si="3"/>
        <v>44.5</v>
      </c>
      <c r="R7" s="22">
        <v>59.5</v>
      </c>
      <c r="S7" s="22">
        <f t="shared" si="4"/>
        <v>11.9</v>
      </c>
      <c r="T7" s="22">
        <v>90</v>
      </c>
      <c r="U7" s="22">
        <f t="shared" si="5"/>
        <v>27</v>
      </c>
      <c r="V7" s="26">
        <f t="shared" si="6"/>
        <v>83.4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22.5" customHeight="1">
      <c r="A8" s="8">
        <v>6</v>
      </c>
      <c r="B8" s="8" t="s">
        <v>109</v>
      </c>
      <c r="C8" s="8">
        <v>24</v>
      </c>
      <c r="D8" s="8">
        <v>188</v>
      </c>
      <c r="E8" s="23" t="s">
        <v>110</v>
      </c>
      <c r="F8" s="8" t="s">
        <v>103</v>
      </c>
      <c r="G8" s="21">
        <v>28</v>
      </c>
      <c r="H8" s="20">
        <v>6</v>
      </c>
      <c r="I8" s="8">
        <v>0</v>
      </c>
      <c r="J8" s="8">
        <f t="shared" si="0"/>
        <v>0</v>
      </c>
      <c r="K8" s="20">
        <v>19</v>
      </c>
      <c r="L8" s="8">
        <v>100</v>
      </c>
      <c r="M8" s="8">
        <f t="shared" si="1"/>
        <v>30</v>
      </c>
      <c r="N8" s="20" t="s">
        <v>115</v>
      </c>
      <c r="O8" s="8">
        <v>80</v>
      </c>
      <c r="P8" s="22">
        <f t="shared" si="2"/>
        <v>32</v>
      </c>
      <c r="Q8" s="22">
        <f t="shared" si="3"/>
        <v>31</v>
      </c>
      <c r="R8" s="22">
        <v>67.5</v>
      </c>
      <c r="S8" s="22">
        <f t="shared" si="4"/>
        <v>13.5</v>
      </c>
      <c r="T8" s="22">
        <v>80</v>
      </c>
      <c r="U8" s="22">
        <f t="shared" si="5"/>
        <v>24</v>
      </c>
      <c r="V8" s="26">
        <f t="shared" si="6"/>
        <v>68.5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2.5" customHeight="1">
      <c r="A9" s="8">
        <v>7</v>
      </c>
      <c r="B9" s="8" t="s">
        <v>116</v>
      </c>
      <c r="C9" s="8">
        <v>32</v>
      </c>
      <c r="D9" s="8">
        <v>174</v>
      </c>
      <c r="E9" s="8" t="s">
        <v>27</v>
      </c>
      <c r="F9" s="8" t="s">
        <v>103</v>
      </c>
      <c r="G9" s="21">
        <v>35</v>
      </c>
      <c r="H9" s="20">
        <v>9</v>
      </c>
      <c r="I9" s="8">
        <v>65</v>
      </c>
      <c r="J9" s="8">
        <f t="shared" si="0"/>
        <v>19.5</v>
      </c>
      <c r="K9" s="20">
        <v>10</v>
      </c>
      <c r="L9" s="8">
        <v>60</v>
      </c>
      <c r="M9" s="8">
        <f t="shared" si="1"/>
        <v>18</v>
      </c>
      <c r="N9" s="20" t="s">
        <v>117</v>
      </c>
      <c r="O9" s="8">
        <v>0</v>
      </c>
      <c r="P9" s="22">
        <f t="shared" si="2"/>
        <v>0</v>
      </c>
      <c r="Q9" s="22">
        <f t="shared" si="3"/>
        <v>18.75</v>
      </c>
      <c r="R9" s="22">
        <v>62</v>
      </c>
      <c r="S9" s="22">
        <f t="shared" si="4"/>
        <v>12.4</v>
      </c>
      <c r="T9" s="22">
        <v>80</v>
      </c>
      <c r="U9" s="22">
        <f t="shared" si="5"/>
        <v>24</v>
      </c>
      <c r="V9" s="26">
        <f t="shared" si="6"/>
        <v>55.15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2" ht="22.5" customHeight="1">
      <c r="A10" s="8">
        <v>8</v>
      </c>
      <c r="B10" s="8" t="s">
        <v>118</v>
      </c>
      <c r="C10" s="8">
        <v>34</v>
      </c>
      <c r="D10" s="8"/>
      <c r="E10" s="8" t="s">
        <v>27</v>
      </c>
      <c r="F10" s="8" t="s">
        <v>103</v>
      </c>
      <c r="G10" s="21">
        <v>48</v>
      </c>
      <c r="H10" s="20">
        <v>8</v>
      </c>
      <c r="I10" s="20">
        <v>60</v>
      </c>
      <c r="J10" s="8">
        <f t="shared" si="0"/>
        <v>18</v>
      </c>
      <c r="K10" s="20">
        <v>10</v>
      </c>
      <c r="L10" s="20">
        <v>0</v>
      </c>
      <c r="M10" s="8">
        <f t="shared" si="1"/>
        <v>0</v>
      </c>
      <c r="N10" s="20" t="s">
        <v>54</v>
      </c>
      <c r="O10" s="20">
        <v>40</v>
      </c>
      <c r="P10" s="22">
        <f t="shared" si="2"/>
        <v>16</v>
      </c>
      <c r="Q10" s="22">
        <f t="shared" si="3"/>
        <v>17</v>
      </c>
      <c r="R10" s="22">
        <v>45</v>
      </c>
      <c r="S10" s="22">
        <f t="shared" si="4"/>
        <v>9</v>
      </c>
      <c r="T10" s="22">
        <v>80</v>
      </c>
      <c r="U10" s="22">
        <f t="shared" si="5"/>
        <v>24</v>
      </c>
      <c r="V10" s="26">
        <f t="shared" si="6"/>
        <v>50</v>
      </c>
    </row>
    <row r="11" spans="1:256" ht="22.5" customHeight="1">
      <c r="A11" s="8">
        <v>9</v>
      </c>
      <c r="B11" s="8" t="s">
        <v>119</v>
      </c>
      <c r="C11" s="8">
        <v>28</v>
      </c>
      <c r="D11" s="8">
        <v>168</v>
      </c>
      <c r="E11" s="8" t="s">
        <v>120</v>
      </c>
      <c r="F11" s="8" t="s">
        <v>103</v>
      </c>
      <c r="G11" s="21">
        <v>45</v>
      </c>
      <c r="H11" s="20">
        <v>5</v>
      </c>
      <c r="I11" s="8">
        <v>0</v>
      </c>
      <c r="J11" s="8">
        <f t="shared" si="0"/>
        <v>0</v>
      </c>
      <c r="K11" s="20">
        <v>14</v>
      </c>
      <c r="L11" s="8">
        <v>80</v>
      </c>
      <c r="M11" s="8">
        <f t="shared" si="1"/>
        <v>24</v>
      </c>
      <c r="N11" s="20">
        <v>0</v>
      </c>
      <c r="O11" s="8">
        <v>0</v>
      </c>
      <c r="P11" s="22">
        <f t="shared" si="2"/>
        <v>0</v>
      </c>
      <c r="Q11" s="22">
        <f t="shared" si="3"/>
        <v>12</v>
      </c>
      <c r="R11" s="22">
        <v>48.5</v>
      </c>
      <c r="S11" s="22">
        <f t="shared" si="4"/>
        <v>9.700000000000001</v>
      </c>
      <c r="T11" s="22">
        <v>80</v>
      </c>
      <c r="U11" s="22">
        <f t="shared" si="5"/>
        <v>24</v>
      </c>
      <c r="V11" s="26">
        <f t="shared" si="6"/>
        <v>45.7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22.5" customHeight="1">
      <c r="A12" s="8">
        <v>10</v>
      </c>
      <c r="B12" s="8" t="s">
        <v>121</v>
      </c>
      <c r="C12" s="8">
        <v>33</v>
      </c>
      <c r="D12" s="8">
        <v>170</v>
      </c>
      <c r="E12" s="8" t="s">
        <v>122</v>
      </c>
      <c r="F12" s="8" t="s">
        <v>103</v>
      </c>
      <c r="G12" s="21">
        <v>32</v>
      </c>
      <c r="H12" s="20">
        <v>2</v>
      </c>
      <c r="I12" s="20">
        <v>0</v>
      </c>
      <c r="J12" s="8">
        <f t="shared" si="0"/>
        <v>0</v>
      </c>
      <c r="K12" s="20">
        <v>10</v>
      </c>
      <c r="L12" s="20">
        <v>60</v>
      </c>
      <c r="M12" s="8">
        <f t="shared" si="1"/>
        <v>18</v>
      </c>
      <c r="N12" s="20" t="s">
        <v>123</v>
      </c>
      <c r="O12" s="20">
        <v>0</v>
      </c>
      <c r="P12" s="22">
        <f t="shared" si="2"/>
        <v>0</v>
      </c>
      <c r="Q12" s="22">
        <f t="shared" si="3"/>
        <v>9</v>
      </c>
      <c r="R12" s="22">
        <v>58.5</v>
      </c>
      <c r="S12" s="22">
        <f t="shared" si="4"/>
        <v>11.700000000000001</v>
      </c>
      <c r="T12" s="22">
        <v>80</v>
      </c>
      <c r="U12" s="22">
        <f t="shared" si="5"/>
        <v>24</v>
      </c>
      <c r="V12" s="26">
        <f t="shared" si="6"/>
        <v>44.7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</sheetData>
  <sheetProtection/>
  <autoFilter ref="V1:V12">
    <sortState ref="V2:V12">
      <sortCondition descending="1" sortBy="value" ref="V2:V12"/>
    </sortState>
  </autoFilter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A1" sqref="A1:E1"/>
    </sheetView>
  </sheetViews>
  <sheetFormatPr defaultColWidth="9.00390625" defaultRowHeight="15"/>
  <cols>
    <col min="1" max="1" width="10.7109375" style="0" customWidth="1"/>
    <col min="2" max="2" width="14.421875" style="0" customWidth="1"/>
    <col min="3" max="3" width="24.00390625" style="0" customWidth="1"/>
    <col min="4" max="4" width="14.28125" style="0" customWidth="1"/>
    <col min="5" max="5" width="17.7109375" style="0" customWidth="1"/>
  </cols>
  <sheetData>
    <row r="1" spans="1:9" ht="25.5" customHeight="1">
      <c r="A1" s="47" t="s">
        <v>164</v>
      </c>
      <c r="B1" s="47"/>
      <c r="C1" s="47"/>
      <c r="D1" s="47"/>
      <c r="E1" s="47"/>
      <c r="F1" s="1"/>
      <c r="G1" s="1"/>
      <c r="H1" s="1"/>
      <c r="I1" s="1"/>
    </row>
    <row r="2" spans="1:5" ht="21" customHeight="1">
      <c r="A2" s="2" t="s">
        <v>1</v>
      </c>
      <c r="B2" s="2" t="s">
        <v>2</v>
      </c>
      <c r="C2" s="3" t="s">
        <v>124</v>
      </c>
      <c r="D2" s="2" t="s">
        <v>8</v>
      </c>
      <c r="E2" s="4" t="s">
        <v>19</v>
      </c>
    </row>
    <row r="3" spans="1:5" ht="18" customHeight="1">
      <c r="A3" s="5">
        <v>1</v>
      </c>
      <c r="B3" s="5" t="s">
        <v>20</v>
      </c>
      <c r="C3" s="6" t="s">
        <v>125</v>
      </c>
      <c r="D3" s="5" t="s">
        <v>23</v>
      </c>
      <c r="E3" s="7" t="s">
        <v>25</v>
      </c>
    </row>
    <row r="4" spans="1:5" ht="18" customHeight="1">
      <c r="A4" s="5">
        <v>2</v>
      </c>
      <c r="B4" s="5" t="s">
        <v>26</v>
      </c>
      <c r="C4" s="44" t="s">
        <v>126</v>
      </c>
      <c r="D4" s="5" t="s">
        <v>23</v>
      </c>
      <c r="E4" s="7" t="s">
        <v>25</v>
      </c>
    </row>
    <row r="5" spans="1:5" ht="18" customHeight="1">
      <c r="A5" s="5">
        <v>3</v>
      </c>
      <c r="B5" s="5" t="s">
        <v>32</v>
      </c>
      <c r="C5" s="6" t="s">
        <v>127</v>
      </c>
      <c r="D5" s="5" t="s">
        <v>23</v>
      </c>
      <c r="E5" s="7" t="s">
        <v>25</v>
      </c>
    </row>
    <row r="6" spans="1:5" ht="18" customHeight="1">
      <c r="A6" s="5">
        <v>4</v>
      </c>
      <c r="B6" s="5" t="s">
        <v>35</v>
      </c>
      <c r="C6" s="44" t="s">
        <v>128</v>
      </c>
      <c r="D6" s="5" t="s">
        <v>23</v>
      </c>
      <c r="E6" s="7" t="s">
        <v>25</v>
      </c>
    </row>
    <row r="7" spans="1:5" ht="18" customHeight="1">
      <c r="A7" s="5">
        <v>5</v>
      </c>
      <c r="B7" s="5" t="s">
        <v>37</v>
      </c>
      <c r="C7" s="44" t="s">
        <v>129</v>
      </c>
      <c r="D7" s="5" t="s">
        <v>23</v>
      </c>
      <c r="E7" s="7" t="s">
        <v>25</v>
      </c>
    </row>
    <row r="8" spans="1:5" ht="18" customHeight="1">
      <c r="A8" s="5">
        <v>6</v>
      </c>
      <c r="B8" s="9" t="s">
        <v>39</v>
      </c>
      <c r="C8" s="10" t="s">
        <v>130</v>
      </c>
      <c r="D8" s="5" t="s">
        <v>23</v>
      </c>
      <c r="E8" s="7" t="s">
        <v>25</v>
      </c>
    </row>
    <row r="9" spans="1:5" ht="18" customHeight="1">
      <c r="A9" s="5">
        <v>7</v>
      </c>
      <c r="B9" s="5" t="s">
        <v>41</v>
      </c>
      <c r="C9" s="44" t="s">
        <v>131</v>
      </c>
      <c r="D9" s="5" t="s">
        <v>23</v>
      </c>
      <c r="E9" s="7" t="s">
        <v>25</v>
      </c>
    </row>
    <row r="10" spans="1:5" ht="18" customHeight="1">
      <c r="A10" s="5">
        <v>8</v>
      </c>
      <c r="B10" s="5" t="s">
        <v>44</v>
      </c>
      <c r="C10" s="6" t="s">
        <v>132</v>
      </c>
      <c r="D10" s="5" t="s">
        <v>23</v>
      </c>
      <c r="E10" s="7" t="s">
        <v>25</v>
      </c>
    </row>
    <row r="11" spans="1:5" ht="18" customHeight="1">
      <c r="A11" s="5">
        <v>9</v>
      </c>
      <c r="B11" s="9" t="s">
        <v>50</v>
      </c>
      <c r="C11" s="45" t="s">
        <v>133</v>
      </c>
      <c r="D11" s="5" t="s">
        <v>23</v>
      </c>
      <c r="E11" s="7" t="s">
        <v>25</v>
      </c>
    </row>
    <row r="12" spans="1:5" ht="18" customHeight="1">
      <c r="A12" s="5">
        <v>10</v>
      </c>
      <c r="B12" s="5" t="s">
        <v>52</v>
      </c>
      <c r="C12" s="6" t="s">
        <v>134</v>
      </c>
      <c r="D12" s="5" t="s">
        <v>23</v>
      </c>
      <c r="E12" s="7" t="s">
        <v>25</v>
      </c>
    </row>
    <row r="13" spans="1:5" ht="18" customHeight="1">
      <c r="A13" s="5">
        <v>11</v>
      </c>
      <c r="B13" s="5" t="s">
        <v>55</v>
      </c>
      <c r="C13" s="44" t="s">
        <v>135</v>
      </c>
      <c r="D13" s="5" t="s">
        <v>23</v>
      </c>
      <c r="E13" s="7" t="s">
        <v>25</v>
      </c>
    </row>
    <row r="14" spans="1:5" ht="18" customHeight="1">
      <c r="A14" s="5">
        <v>12</v>
      </c>
      <c r="B14" s="5" t="s">
        <v>57</v>
      </c>
      <c r="C14" s="6" t="s">
        <v>136</v>
      </c>
      <c r="D14" s="5" t="s">
        <v>23</v>
      </c>
      <c r="E14" s="7" t="s">
        <v>25</v>
      </c>
    </row>
    <row r="15" spans="1:5" ht="18" customHeight="1">
      <c r="A15" s="5">
        <v>13</v>
      </c>
      <c r="B15" s="5" t="s">
        <v>59</v>
      </c>
      <c r="C15" s="6" t="s">
        <v>137</v>
      </c>
      <c r="D15" s="5" t="s">
        <v>23</v>
      </c>
      <c r="E15" s="7" t="s">
        <v>25</v>
      </c>
    </row>
    <row r="16" spans="1:5" ht="18" customHeight="1">
      <c r="A16" s="5">
        <v>14</v>
      </c>
      <c r="B16" s="5" t="s">
        <v>63</v>
      </c>
      <c r="C16" s="44" t="s">
        <v>138</v>
      </c>
      <c r="D16" s="5" t="s">
        <v>23</v>
      </c>
      <c r="E16" s="7" t="s">
        <v>25</v>
      </c>
    </row>
    <row r="17" spans="1:5" ht="18" customHeight="1">
      <c r="A17" s="5">
        <v>15</v>
      </c>
      <c r="B17" s="5" t="s">
        <v>65</v>
      </c>
      <c r="C17" s="44" t="s">
        <v>139</v>
      </c>
      <c r="D17" s="5" t="s">
        <v>23</v>
      </c>
      <c r="E17" s="7" t="s">
        <v>25</v>
      </c>
    </row>
    <row r="18" spans="1:5" ht="18" customHeight="1">
      <c r="A18" s="5">
        <v>16</v>
      </c>
      <c r="B18" s="5" t="s">
        <v>71</v>
      </c>
      <c r="C18" s="44" t="s">
        <v>140</v>
      </c>
      <c r="D18" s="5" t="s">
        <v>23</v>
      </c>
      <c r="E18" s="7" t="s">
        <v>25</v>
      </c>
    </row>
    <row r="19" spans="1:5" ht="18" customHeight="1">
      <c r="A19" s="5">
        <v>17</v>
      </c>
      <c r="B19" s="5" t="s">
        <v>73</v>
      </c>
      <c r="C19" s="44" t="s">
        <v>141</v>
      </c>
      <c r="D19" s="5" t="s">
        <v>23</v>
      </c>
      <c r="E19" s="7" t="s">
        <v>25</v>
      </c>
    </row>
    <row r="20" spans="1:5" ht="18" customHeight="1">
      <c r="A20" s="5">
        <v>18</v>
      </c>
      <c r="B20" s="5" t="s">
        <v>75</v>
      </c>
      <c r="C20" s="44" t="s">
        <v>142</v>
      </c>
      <c r="D20" s="5" t="s">
        <v>23</v>
      </c>
      <c r="E20" s="7" t="s">
        <v>25</v>
      </c>
    </row>
    <row r="21" spans="1:5" ht="18" customHeight="1">
      <c r="A21" s="5">
        <v>19</v>
      </c>
      <c r="B21" s="5" t="s">
        <v>77</v>
      </c>
      <c r="C21" s="44" t="s">
        <v>143</v>
      </c>
      <c r="D21" s="5" t="s">
        <v>23</v>
      </c>
      <c r="E21" s="7" t="s">
        <v>25</v>
      </c>
    </row>
    <row r="22" spans="1:5" ht="18" customHeight="1">
      <c r="A22" s="5">
        <v>20</v>
      </c>
      <c r="B22" s="5" t="s">
        <v>79</v>
      </c>
      <c r="C22" s="6" t="s">
        <v>144</v>
      </c>
      <c r="D22" s="5" t="s">
        <v>23</v>
      </c>
      <c r="E22" s="7" t="s">
        <v>25</v>
      </c>
    </row>
    <row r="23" spans="1:5" ht="18" customHeight="1">
      <c r="A23" s="5">
        <v>21</v>
      </c>
      <c r="B23" s="5" t="s">
        <v>81</v>
      </c>
      <c r="C23" s="6" t="s">
        <v>145</v>
      </c>
      <c r="D23" s="5" t="s">
        <v>23</v>
      </c>
      <c r="E23" s="7" t="s">
        <v>25</v>
      </c>
    </row>
    <row r="24" spans="1:5" ht="18" customHeight="1">
      <c r="A24" s="5">
        <v>22</v>
      </c>
      <c r="B24" s="5" t="s">
        <v>83</v>
      </c>
      <c r="C24" s="6" t="s">
        <v>146</v>
      </c>
      <c r="D24" s="5" t="s">
        <v>23</v>
      </c>
      <c r="E24" s="7" t="s">
        <v>25</v>
      </c>
    </row>
    <row r="25" spans="1:5" ht="18" customHeight="1">
      <c r="A25" s="5">
        <v>23</v>
      </c>
      <c r="B25" s="5" t="s">
        <v>86</v>
      </c>
      <c r="C25" s="44" t="s">
        <v>147</v>
      </c>
      <c r="D25" s="5" t="s">
        <v>23</v>
      </c>
      <c r="E25" s="7" t="s">
        <v>25</v>
      </c>
    </row>
    <row r="26" spans="1:5" ht="18" customHeight="1">
      <c r="A26" s="5">
        <v>24</v>
      </c>
      <c r="B26" s="5" t="s">
        <v>88</v>
      </c>
      <c r="C26" s="44" t="s">
        <v>148</v>
      </c>
      <c r="D26" s="5" t="s">
        <v>23</v>
      </c>
      <c r="E26" s="7" t="s">
        <v>25</v>
      </c>
    </row>
    <row r="27" spans="1:5" ht="18" customHeight="1">
      <c r="A27" s="5">
        <v>25</v>
      </c>
      <c r="B27" s="5" t="s">
        <v>91</v>
      </c>
      <c r="C27" s="46" t="s">
        <v>149</v>
      </c>
      <c r="D27" s="5" t="s">
        <v>23</v>
      </c>
      <c r="E27" s="7" t="s">
        <v>25</v>
      </c>
    </row>
    <row r="28" spans="1:5" ht="18" customHeight="1">
      <c r="A28" s="5">
        <v>26</v>
      </c>
      <c r="B28" s="5" t="s">
        <v>93</v>
      </c>
      <c r="C28" s="44" t="s">
        <v>150</v>
      </c>
      <c r="D28" s="5" t="s">
        <v>23</v>
      </c>
      <c r="E28" s="7" t="s">
        <v>25</v>
      </c>
    </row>
    <row r="29" spans="1:5" ht="18" customHeight="1">
      <c r="A29" s="5">
        <v>27</v>
      </c>
      <c r="B29" s="5" t="s">
        <v>96</v>
      </c>
      <c r="C29" s="44" t="s">
        <v>151</v>
      </c>
      <c r="D29" s="5" t="s">
        <v>23</v>
      </c>
      <c r="E29" s="7" t="s">
        <v>25</v>
      </c>
    </row>
    <row r="30" spans="1:5" ht="18" customHeight="1">
      <c r="A30" s="5">
        <v>28</v>
      </c>
      <c r="B30" s="5" t="s">
        <v>99</v>
      </c>
      <c r="C30" s="8" t="s">
        <v>152</v>
      </c>
      <c r="D30" s="5" t="s">
        <v>23</v>
      </c>
      <c r="E30" s="7" t="s">
        <v>25</v>
      </c>
    </row>
    <row r="31" spans="1:5" ht="18" customHeight="1">
      <c r="A31" s="5">
        <v>29</v>
      </c>
      <c r="B31" s="8" t="s">
        <v>153</v>
      </c>
      <c r="C31" s="44" t="s">
        <v>154</v>
      </c>
      <c r="D31" s="5" t="s">
        <v>23</v>
      </c>
      <c r="E31" s="7" t="s">
        <v>25</v>
      </c>
    </row>
    <row r="32" spans="1:5" ht="18" customHeight="1">
      <c r="A32" s="5">
        <v>30</v>
      </c>
      <c r="B32" s="8" t="s">
        <v>155</v>
      </c>
      <c r="C32" s="44" t="s">
        <v>156</v>
      </c>
      <c r="D32" s="5" t="s">
        <v>23</v>
      </c>
      <c r="E32" s="7" t="s">
        <v>25</v>
      </c>
    </row>
    <row r="33" spans="1:5" ht="18" customHeight="1">
      <c r="A33" s="5">
        <v>31</v>
      </c>
      <c r="B33" s="9" t="s">
        <v>102</v>
      </c>
      <c r="C33" s="45" t="s">
        <v>157</v>
      </c>
      <c r="D33" s="5" t="s">
        <v>103</v>
      </c>
      <c r="E33" s="7" t="s">
        <v>25</v>
      </c>
    </row>
    <row r="34" spans="1:5" ht="18" customHeight="1">
      <c r="A34" s="5">
        <v>32</v>
      </c>
      <c r="B34" s="5" t="s">
        <v>104</v>
      </c>
      <c r="C34" s="8" t="s">
        <v>158</v>
      </c>
      <c r="D34" s="5" t="s">
        <v>103</v>
      </c>
      <c r="E34" s="7" t="s">
        <v>25</v>
      </c>
    </row>
    <row r="35" spans="1:5" ht="18" customHeight="1">
      <c r="A35" s="5">
        <v>33</v>
      </c>
      <c r="B35" s="9" t="s">
        <v>105</v>
      </c>
      <c r="C35" s="6" t="s">
        <v>159</v>
      </c>
      <c r="D35" s="11" t="s">
        <v>103</v>
      </c>
      <c r="E35" s="7" t="s">
        <v>25</v>
      </c>
    </row>
    <row r="36" spans="1:5" ht="18" customHeight="1">
      <c r="A36" s="5">
        <v>34</v>
      </c>
      <c r="B36" s="9" t="s">
        <v>107</v>
      </c>
      <c r="C36" s="6" t="s">
        <v>160</v>
      </c>
      <c r="D36" s="5" t="s">
        <v>103</v>
      </c>
      <c r="E36" s="7" t="s">
        <v>25</v>
      </c>
    </row>
    <row r="37" spans="1:5" ht="18" customHeight="1">
      <c r="A37" s="5">
        <v>35</v>
      </c>
      <c r="B37" s="9" t="s">
        <v>108</v>
      </c>
      <c r="C37" s="6" t="s">
        <v>161</v>
      </c>
      <c r="D37" s="5" t="s">
        <v>103</v>
      </c>
      <c r="E37" s="7" t="s">
        <v>25</v>
      </c>
    </row>
    <row r="38" spans="1:5" ht="18" customHeight="1">
      <c r="A38" s="5">
        <v>36</v>
      </c>
      <c r="B38" s="5" t="s">
        <v>109</v>
      </c>
      <c r="C38" s="46" t="s">
        <v>162</v>
      </c>
      <c r="D38" s="5" t="s">
        <v>103</v>
      </c>
      <c r="E38" s="7" t="s">
        <v>25</v>
      </c>
    </row>
    <row r="39" spans="1:5" ht="14.25">
      <c r="A39" s="5">
        <v>37</v>
      </c>
      <c r="B39" s="8" t="s">
        <v>116</v>
      </c>
      <c r="C39" s="44" t="s">
        <v>163</v>
      </c>
      <c r="D39" s="5" t="s">
        <v>103</v>
      </c>
      <c r="E39" s="7" t="s">
        <v>25</v>
      </c>
    </row>
  </sheetData>
  <sheetProtection/>
  <mergeCells count="1">
    <mergeCell ref="A1:E1"/>
  </mergeCells>
  <printOptions/>
  <pageMargins left="0.95" right="0.95" top="0.8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珠海市斗门区消防救援大队</dc:creator>
  <cp:keywords/>
  <dc:description/>
  <cp:lastModifiedBy>珠海市斗门区消防救援大队</cp:lastModifiedBy>
  <dcterms:created xsi:type="dcterms:W3CDTF">2020-12-25T05:08:50Z</dcterms:created>
  <dcterms:modified xsi:type="dcterms:W3CDTF">2021-11-01T07:14:32Z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