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activeTab="1"/>
  </bookViews>
  <sheets>
    <sheet name="高中、职中、初中" sheetId="1" r:id="rId1"/>
    <sheet name="小学、幼儿园、职中" sheetId="2" r:id="rId2"/>
  </sheets>
  <definedNames>
    <definedName name="_xlnm.Print_Titles" localSheetId="0">'高中、职中、初中'!$1:$2</definedName>
    <definedName name="_xlnm.Print_Titles" localSheetId="1">'小学、幼儿园、职中'!$1:$2</definedName>
  </definedNames>
  <calcPr fullCalcOnLoad="1"/>
</workbook>
</file>

<file path=xl/sharedStrings.xml><?xml version="1.0" encoding="utf-8"?>
<sst xmlns="http://schemas.openxmlformats.org/spreadsheetml/2006/main" count="315" uniqueCount="208">
  <si>
    <t>学段</t>
  </si>
  <si>
    <t>乡镇</t>
  </si>
  <si>
    <t>编制数</t>
  </si>
  <si>
    <t>实有在职人数</t>
  </si>
  <si>
    <t>7-9退
休减少</t>
  </si>
  <si>
    <t>10-12
减少</t>
  </si>
  <si>
    <t>镇内调
整减少</t>
  </si>
  <si>
    <t>违规补课减少</t>
  </si>
  <si>
    <t>干部调
整减少</t>
  </si>
  <si>
    <t>原123人减少</t>
  </si>
  <si>
    <t>招聘
增加</t>
  </si>
  <si>
    <t>镇内调
整增加</t>
  </si>
  <si>
    <t>违规补课增加</t>
  </si>
  <si>
    <t>干部调
整增加</t>
  </si>
  <si>
    <t>原123人增加</t>
  </si>
  <si>
    <t>空编数（+为空编，-为超编）</t>
  </si>
  <si>
    <t>在岗人数2019.12</t>
  </si>
  <si>
    <t>2020.2调整</t>
  </si>
  <si>
    <t>2020.1-3减少</t>
  </si>
  <si>
    <t>2020.4-6减少</t>
  </si>
  <si>
    <t>2020.7调整（镇内）</t>
  </si>
  <si>
    <t>在岗数2020.7</t>
  </si>
  <si>
    <t>空编数（空为+，超为-）</t>
  </si>
  <si>
    <t>幼儿园编制数</t>
  </si>
  <si>
    <t>幼儿园在编人数</t>
  </si>
  <si>
    <t>代理数</t>
  </si>
  <si>
    <t>派遣数</t>
  </si>
  <si>
    <t>合计</t>
  </si>
  <si>
    <t>幼儿空编数</t>
  </si>
  <si>
    <t>小学
编制数</t>
  </si>
  <si>
    <t>小学
在编人数</t>
  </si>
  <si>
    <t>小学空编数</t>
  </si>
  <si>
    <t>2020退休人数（不含女副高）</t>
  </si>
  <si>
    <t>女副高人数</t>
  </si>
  <si>
    <t>编制
余缺（空为+，超为-）减去2020退休</t>
  </si>
  <si>
    <t>2021退休人数（不含女副高）</t>
  </si>
  <si>
    <t>编制
余缺（空为+，超为-）</t>
  </si>
  <si>
    <t>明显
大病</t>
  </si>
  <si>
    <t>教育局借调数</t>
  </si>
  <si>
    <t>外借数</t>
  </si>
  <si>
    <t>停工资（离岗创业）</t>
  </si>
  <si>
    <t>编制未调整数110人（原123）</t>
  </si>
  <si>
    <t>附设幼儿园空编数</t>
  </si>
  <si>
    <t>编制
余缺（空为+，超为-）减去2020退休编制未调数</t>
  </si>
  <si>
    <t>编制
余缺（空为+，超为-）减去2020、2021退休编制未调数</t>
  </si>
  <si>
    <t>拟招聘数</t>
  </si>
  <si>
    <t>A岗</t>
  </si>
  <si>
    <t>B岗</t>
  </si>
  <si>
    <t>拟乡镇间交流空岗数（小学）</t>
  </si>
  <si>
    <t>2020.7-8减少</t>
  </si>
  <si>
    <t>2020.7原123人调整</t>
  </si>
  <si>
    <t>在岗数2020.7（原123部分调整后及减少后）</t>
  </si>
  <si>
    <t>乡镇间调整</t>
  </si>
  <si>
    <t>违规补课</t>
  </si>
  <si>
    <t>进城考试调整</t>
  </si>
  <si>
    <t>在岗数2020.8</t>
  </si>
  <si>
    <t>在岗数2020.8.12</t>
  </si>
  <si>
    <t>全额拨款</t>
  </si>
  <si>
    <t>正股级</t>
  </si>
  <si>
    <t>公益一类</t>
  </si>
  <si>
    <t>窝洛沽</t>
  </si>
  <si>
    <t>玉田县潮洛窝乡孙家瞿中心小学</t>
  </si>
  <si>
    <t>玉田县石臼窝镇石臼窝中心小学</t>
  </si>
  <si>
    <t>玉田县散水头镇丁家桥中心小学</t>
  </si>
  <si>
    <t>玉田县散水头镇黄家铺中心小学</t>
  </si>
  <si>
    <t>林南仓</t>
  </si>
  <si>
    <t>初中</t>
  </si>
  <si>
    <t>虹桥镇</t>
  </si>
  <si>
    <t>郭家屯</t>
  </si>
  <si>
    <t>大安镇</t>
  </si>
  <si>
    <t>玉田县大安镇石河中心小学</t>
  </si>
  <si>
    <t>玉田县杨家板桥镇杨家板桥中心小学</t>
  </si>
  <si>
    <t>玉田县潮洛窝乡高四村中心小学</t>
  </si>
  <si>
    <t>第二中学</t>
  </si>
  <si>
    <t>林南仓中学</t>
  </si>
  <si>
    <t>合计</t>
  </si>
  <si>
    <t>学校名称</t>
  </si>
  <si>
    <t>专技
岗位
1</t>
  </si>
  <si>
    <t>专技
岗位
2</t>
  </si>
  <si>
    <t>专技
岗位
3</t>
  </si>
  <si>
    <t>专技
岗位
4</t>
  </si>
  <si>
    <t>专技
岗位
5</t>
  </si>
  <si>
    <t>专技
岗位
6</t>
  </si>
  <si>
    <t>专技
岗位
7</t>
  </si>
  <si>
    <t>专技
岗位
8</t>
  </si>
  <si>
    <t>高语</t>
  </si>
  <si>
    <t>高数</t>
  </si>
  <si>
    <t>高英</t>
  </si>
  <si>
    <t>高史</t>
  </si>
  <si>
    <t>高地</t>
  </si>
  <si>
    <t>职教中心</t>
  </si>
  <si>
    <t>河北省玉田县职业技术教育中心</t>
  </si>
  <si>
    <t>专
技
岗
位
9</t>
  </si>
  <si>
    <r>
      <t>专
技
岗
位
1</t>
    </r>
    <r>
      <rPr>
        <b/>
        <sz val="16"/>
        <color indexed="8"/>
        <rFont val="宋体"/>
        <family val="0"/>
      </rPr>
      <t>0</t>
    </r>
  </si>
  <si>
    <r>
      <t>专
技
岗
位
1</t>
    </r>
    <r>
      <rPr>
        <b/>
        <sz val="16"/>
        <color indexed="8"/>
        <rFont val="宋体"/>
        <family val="0"/>
      </rPr>
      <t>1</t>
    </r>
  </si>
  <si>
    <r>
      <t>专
技
岗
位
1</t>
    </r>
    <r>
      <rPr>
        <b/>
        <sz val="16"/>
        <color indexed="8"/>
        <rFont val="宋体"/>
        <family val="0"/>
      </rPr>
      <t>2</t>
    </r>
  </si>
  <si>
    <r>
      <t>专
技
岗
位
1</t>
    </r>
    <r>
      <rPr>
        <b/>
        <sz val="16"/>
        <color indexed="8"/>
        <rFont val="宋体"/>
        <family val="0"/>
      </rPr>
      <t>3</t>
    </r>
  </si>
  <si>
    <r>
      <t>专
技
岗
位
1</t>
    </r>
    <r>
      <rPr>
        <b/>
        <sz val="16"/>
        <color indexed="8"/>
        <rFont val="宋体"/>
        <family val="0"/>
      </rPr>
      <t>4</t>
    </r>
  </si>
  <si>
    <r>
      <t>专
技
岗
位
1</t>
    </r>
    <r>
      <rPr>
        <b/>
        <sz val="16"/>
        <color indexed="8"/>
        <rFont val="宋体"/>
        <family val="0"/>
      </rPr>
      <t>5</t>
    </r>
  </si>
  <si>
    <r>
      <t>专
技
岗
位
1</t>
    </r>
    <r>
      <rPr>
        <b/>
        <sz val="16"/>
        <color indexed="8"/>
        <rFont val="宋体"/>
        <family val="0"/>
      </rPr>
      <t>6</t>
    </r>
  </si>
  <si>
    <r>
      <t>专
技
岗
位
1</t>
    </r>
    <r>
      <rPr>
        <b/>
        <sz val="16"/>
        <color indexed="8"/>
        <rFont val="宋体"/>
        <family val="0"/>
      </rPr>
      <t>7</t>
    </r>
  </si>
  <si>
    <r>
      <t>专
技
岗
位
1</t>
    </r>
    <r>
      <rPr>
        <b/>
        <sz val="16"/>
        <color indexed="8"/>
        <rFont val="宋体"/>
        <family val="0"/>
      </rPr>
      <t>8</t>
    </r>
  </si>
  <si>
    <r>
      <t>专
技
岗
位
1</t>
    </r>
    <r>
      <rPr>
        <b/>
        <sz val="16"/>
        <color indexed="8"/>
        <rFont val="宋体"/>
        <family val="0"/>
      </rPr>
      <t>9</t>
    </r>
  </si>
  <si>
    <t>玉田县大安镇中学</t>
  </si>
  <si>
    <t>玉田县林西镇林西中学</t>
  </si>
  <si>
    <t>玉田县郭家桥乡中学</t>
  </si>
  <si>
    <t>玉田县虹桥镇中学</t>
  </si>
  <si>
    <t>玉田县散水头镇中学</t>
  </si>
  <si>
    <t>玉田县鸦鸿桥镇中学</t>
  </si>
  <si>
    <t>玉田县石臼窝镇中学</t>
  </si>
  <si>
    <t>玉田县杨家板桥镇中学</t>
  </si>
  <si>
    <t>玉田县孤树镇孤树镇中学</t>
  </si>
  <si>
    <t>玉田县窝洛沽镇中学</t>
  </si>
  <si>
    <t>数学</t>
  </si>
  <si>
    <t>英语</t>
  </si>
  <si>
    <t>化学</t>
  </si>
  <si>
    <t>历史</t>
  </si>
  <si>
    <t>政治</t>
  </si>
  <si>
    <t>地理</t>
  </si>
  <si>
    <t>生物</t>
  </si>
  <si>
    <t>语文</t>
  </si>
  <si>
    <t>玉田县大安镇东九户中心小学</t>
  </si>
  <si>
    <t>玉田县大安镇胡家楼中心小学</t>
  </si>
  <si>
    <t>玉田县大安镇小学</t>
  </si>
  <si>
    <t>玉田县孤树镇方官屯中心小学</t>
  </si>
  <si>
    <t>玉田县孤树镇孤树中心小学</t>
  </si>
  <si>
    <t>玉田县孤树镇渠河头中心小学</t>
  </si>
  <si>
    <t>玉田县陈家铺乡甘石桥中心小学</t>
  </si>
  <si>
    <t>玉田县陈家铺乡大杨铺中心小学</t>
  </si>
  <si>
    <t>玉田县郭家桥乡侯家铺中心小学</t>
  </si>
  <si>
    <t>玉田县郭家桥乡胡秀庄中心小学</t>
  </si>
  <si>
    <t>玉田县郭家桥乡唐云铺中心小学</t>
  </si>
  <si>
    <t>玉田县虹桥镇北杨庄中心小学</t>
  </si>
  <si>
    <t>玉田县林头屯乡西果各庄中心小学</t>
  </si>
  <si>
    <t>玉田县亮甲店镇西中滩中心小学</t>
  </si>
  <si>
    <t>玉田县林头屯乡邱家屯完全小学</t>
  </si>
  <si>
    <t>玉田县亮甲店镇小泉中心小学</t>
  </si>
  <si>
    <t>玉田县林头屯乡老君屯中心小学</t>
  </si>
  <si>
    <t>玉田县林头屯乡中山寺小学</t>
  </si>
  <si>
    <t>玉田县林西镇林西中心小学</t>
  </si>
  <si>
    <t>玉田县林西镇大丁庄中心小学</t>
  </si>
  <si>
    <t>玉田县林南仓镇后湖定府中心小学</t>
  </si>
  <si>
    <t>玉田县林南仓镇大寺中心小学</t>
  </si>
  <si>
    <t>玉田县林西镇北霍庄中心小学</t>
  </si>
  <si>
    <t>玉田县林西镇西会中心小学</t>
  </si>
  <si>
    <t>玉田县林南仓镇岳庄中心小学</t>
  </si>
  <si>
    <t>玉田县林西镇高庄子中心小学</t>
  </si>
  <si>
    <t>玉田县散水头镇青庄坞中心小学</t>
  </si>
  <si>
    <t>玉田县散水头镇中心小学</t>
  </si>
  <si>
    <t>玉田县散水头镇钱家沟中心小学</t>
  </si>
  <si>
    <t>玉田县石臼窝镇芦甲岫小学</t>
  </si>
  <si>
    <t>玉田县石臼窝镇高家庄小学</t>
  </si>
  <si>
    <t>玉田县石臼窝镇石臼小学</t>
  </si>
  <si>
    <t>玉田县石臼窝镇观凤堆中心小学</t>
  </si>
  <si>
    <t>玉田县石臼窝镇天星小学</t>
  </si>
  <si>
    <t>玉田县唐自头镇团城中心小学</t>
  </si>
  <si>
    <t>玉田县唐自头镇西三乐台中心小学</t>
  </si>
  <si>
    <t>玉田县唐自头镇大山王庄中心小学</t>
  </si>
  <si>
    <t>玉田县潮洛窝乡南兴庄中心小学</t>
  </si>
  <si>
    <t>玉田县潮洛窝乡罗卜窝中心小学</t>
  </si>
  <si>
    <t>玉田县窝洛沽镇刘厨庄中心小学</t>
  </si>
  <si>
    <t>玉田县潮洛窝乡大盘龙中心小学</t>
  </si>
  <si>
    <t>玉田县窝洛沽镇吕绪庄中心小学</t>
  </si>
  <si>
    <t>玉田县窝洛沽镇窝洛沽中心小学</t>
  </si>
  <si>
    <t>玉田县潮洛窝乡北兴庄中心小学</t>
  </si>
  <si>
    <t>玉田县潮洛窝乡大赵官庄中心小学</t>
  </si>
  <si>
    <t>玉田县窝洛沽镇刘学庄联小</t>
  </si>
  <si>
    <t>玉田县窝洛沽镇东泥窝中心小学</t>
  </si>
  <si>
    <t>玉田县窝洛沽镇孟二庄完全小学</t>
  </si>
  <si>
    <t>玉田县鸦鸿桥镇邢庄中心小学</t>
  </si>
  <si>
    <t>玉田县鸦鸿桥镇河东中心小学</t>
  </si>
  <si>
    <t>玉田县鸦鸿桥镇朱家桥中心小学</t>
  </si>
  <si>
    <t>玉田县鸦鸿桥镇东牛各庄中心小学</t>
  </si>
  <si>
    <t>玉田县鸦鸿桥镇车王庄中心小学</t>
  </si>
  <si>
    <t>玉田县鸦鸿桥镇东轩湖甸中心小学</t>
  </si>
  <si>
    <t>玉田县鸦鸿桥镇河西中心小学</t>
  </si>
  <si>
    <t>玉田县鸦鸿桥镇尚文小学</t>
  </si>
  <si>
    <t>玉田县杨家板桥镇于家桥中心小学</t>
  </si>
  <si>
    <t>玉田县杨家板桥镇玉船窝中心小学</t>
  </si>
  <si>
    <t>玉田县杨家板桥镇霞港中心小学</t>
  </si>
  <si>
    <t>玉田县杨家板桥镇闸口中心小学</t>
  </si>
  <si>
    <t>玉田县杨家套乡丁官屯中心小学</t>
  </si>
  <si>
    <t>玉田县杨家套乡东高桥中心小学</t>
  </si>
  <si>
    <t>玉田县杨家套乡孔雀店中心小学</t>
  </si>
  <si>
    <t>玉田县杨家套乡蛮子营中心小学</t>
  </si>
  <si>
    <t>玉田县杨家套乡高马头中心小学</t>
  </si>
  <si>
    <r>
      <t>专
技
岗
位
23</t>
    </r>
  </si>
  <si>
    <r>
      <t>专
技
岗
位
24</t>
    </r>
  </si>
  <si>
    <r>
      <t>专
技
岗
位
25</t>
    </r>
  </si>
  <si>
    <r>
      <t>专
技
岗
位
26</t>
    </r>
  </si>
  <si>
    <r>
      <t>专
技
岗
位
27</t>
    </r>
  </si>
  <si>
    <r>
      <t>专
技
岗
位
28</t>
    </r>
  </si>
  <si>
    <r>
      <t>专
技
岗
位
29</t>
    </r>
  </si>
  <si>
    <t>语文</t>
  </si>
  <si>
    <t>玉田县玉田镇中心幼儿园</t>
  </si>
  <si>
    <t>玉田县高新技术产业园区幼儿园</t>
  </si>
  <si>
    <t>玉田县第三幼儿园</t>
  </si>
  <si>
    <t>专
技
岗
位
20</t>
  </si>
  <si>
    <t>专
技
岗
位
21</t>
  </si>
  <si>
    <t>专
技
岗
位
22</t>
  </si>
  <si>
    <t>专
技
岗
位
30</t>
  </si>
  <si>
    <t>专
技
岗
位
31</t>
  </si>
  <si>
    <t>专
技
岗
位
32</t>
  </si>
  <si>
    <t>合计</t>
  </si>
  <si>
    <t>幼儿</t>
  </si>
  <si>
    <t>职中</t>
  </si>
  <si>
    <r>
      <t>2021</t>
    </r>
    <r>
      <rPr>
        <b/>
        <sz val="20"/>
        <rFont val="宋体"/>
        <family val="0"/>
      </rPr>
      <t>年教师招聘选岗信息表（高中、职中、初中）</t>
    </r>
  </si>
  <si>
    <r>
      <t>2021</t>
    </r>
    <r>
      <rPr>
        <b/>
        <sz val="20"/>
        <rFont val="宋体"/>
        <family val="0"/>
      </rPr>
      <t>年教师招聘选岗信息表（小学、幼儿园、职中）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</si>
</sst>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Dialog"/>
      <family val="2"/>
    </font>
    <font>
      <b/>
      <sz val="16"/>
      <name val="宋体"/>
      <family val="0"/>
    </font>
    <font>
      <sz val="16"/>
      <color indexed="8"/>
      <name val="宋体"/>
      <family val="0"/>
    </font>
    <font>
      <sz val="12"/>
      <color indexed="53"/>
      <name val="宋体"/>
      <family val="0"/>
    </font>
    <font>
      <sz val="14"/>
      <name val="仿宋_GB2312"/>
      <family val="3"/>
    </font>
    <font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6"/>
      <name val="Dialog"/>
      <family val="2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0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19" fillId="13" borderId="5" applyNumberFormat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4" borderId="7" applyNumberFormat="0" applyAlignment="0" applyProtection="0"/>
    <xf numFmtId="0" fontId="17" fillId="7" borderId="4" applyNumberFormat="0" applyAlignment="0" applyProtection="0"/>
    <xf numFmtId="0" fontId="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5" fillId="4" borderId="9" xfId="0" applyNumberFormat="1" applyFont="1" applyFill="1" applyBorder="1" applyAlignment="1">
      <alignment horizontal="center" vertical="center" shrinkToFit="1"/>
    </xf>
    <xf numFmtId="49" fontId="26" fillId="4" borderId="9" xfId="0" applyNumberFormat="1" applyFont="1" applyFill="1" applyBorder="1" applyAlignment="1">
      <alignment horizontal="center" vertical="center" shrinkToFit="1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49" fontId="25" fillId="4" borderId="9" xfId="0" applyNumberFormat="1" applyFont="1" applyFill="1" applyBorder="1" applyAlignment="1">
      <alignment horizontal="center" vertical="center" wrapText="1" shrinkToFit="1"/>
    </xf>
    <xf numFmtId="1" fontId="26" fillId="4" borderId="9" xfId="0" applyNumberFormat="1" applyFont="1" applyFill="1" applyBorder="1" applyAlignment="1">
      <alignment horizontal="center" vertical="center" shrinkToFit="1"/>
    </xf>
    <xf numFmtId="176" fontId="26" fillId="4" borderId="9" xfId="0" applyNumberFormat="1" applyFont="1" applyFill="1" applyBorder="1" applyAlignment="1">
      <alignment horizontal="center" vertical="center"/>
    </xf>
    <xf numFmtId="49" fontId="25" fillId="4" borderId="9" xfId="0" applyNumberFormat="1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1" fontId="25" fillId="0" borderId="9" xfId="0" applyNumberFormat="1" applyFont="1" applyBorder="1" applyAlignment="1">
      <alignment horizontal="center" vertical="center"/>
    </xf>
    <xf numFmtId="176" fontId="25" fillId="0" borderId="9" xfId="0" applyNumberFormat="1" applyFont="1" applyBorder="1" applyAlignment="1">
      <alignment horizontal="center" vertical="center"/>
    </xf>
    <xf numFmtId="49" fontId="26" fillId="19" borderId="9" xfId="0" applyNumberFormat="1" applyFont="1" applyFill="1" applyBorder="1" applyAlignment="1">
      <alignment horizontal="center" vertical="center" shrinkToFit="1"/>
    </xf>
    <xf numFmtId="49" fontId="26" fillId="19" borderId="9" xfId="0" applyNumberFormat="1" applyFont="1" applyFill="1" applyBorder="1" applyAlignment="1">
      <alignment horizontal="center" vertical="center" wrapText="1" shrinkToFit="1"/>
    </xf>
    <xf numFmtId="0" fontId="28" fillId="0" borderId="9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5" fillId="0" borderId="0" xfId="0" applyFont="1" applyAlignment="1">
      <alignment/>
    </xf>
    <xf numFmtId="0" fontId="25" fillId="0" borderId="9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0" fillId="4" borderId="9" xfId="40" applyNumberFormat="1" applyFont="1" applyFill="1" applyBorder="1" applyAlignment="1">
      <alignment horizontal="center" vertical="center" wrapText="1" shrinkToFit="1"/>
      <protection/>
    </xf>
    <xf numFmtId="0" fontId="0" fillId="0" borderId="9" xfId="40" applyFont="1" applyBorder="1" applyAlignment="1">
      <alignment horizontal="center" vertical="center"/>
      <protection/>
    </xf>
    <xf numFmtId="49" fontId="30" fillId="4" borderId="9" xfId="40" applyNumberFormat="1" applyFont="1" applyFill="1" applyBorder="1" applyAlignment="1">
      <alignment horizontal="center" vertical="center" wrapText="1" shrinkToFit="1"/>
      <protection/>
    </xf>
    <xf numFmtId="0" fontId="32" fillId="0" borderId="9" xfId="40" applyFont="1" applyBorder="1" applyAlignment="1">
      <alignment horizontal="center" vertical="center"/>
      <protection/>
    </xf>
    <xf numFmtId="0" fontId="32" fillId="0" borderId="9" xfId="41" applyFont="1" applyBorder="1" applyAlignment="1">
      <alignment horizontal="center" vertical="center"/>
      <protection/>
    </xf>
    <xf numFmtId="49" fontId="33" fillId="4" borderId="9" xfId="0" applyNumberFormat="1" applyFont="1" applyFill="1" applyBorder="1" applyAlignment="1">
      <alignment horizontal="center" vertical="center" wrapText="1" shrinkToFit="1"/>
    </xf>
    <xf numFmtId="0" fontId="33" fillId="0" borderId="9" xfId="0" applyFont="1" applyBorder="1" applyAlignment="1">
      <alignment horizontal="center" vertical="center"/>
    </xf>
    <xf numFmtId="0" fontId="33" fillId="4" borderId="9" xfId="0" applyNumberFormat="1" applyFont="1" applyFill="1" applyBorder="1" applyAlignment="1">
      <alignment horizontal="center" vertical="center" wrapText="1" shrinkToFit="1"/>
    </xf>
    <xf numFmtId="0" fontId="31" fillId="0" borderId="9" xfId="40" applyNumberFormat="1" applyFont="1" applyBorder="1" applyAlignment="1">
      <alignment horizontal="center" vertical="center"/>
      <protection/>
    </xf>
    <xf numFmtId="49" fontId="33" fillId="0" borderId="9" xfId="0" applyNumberFormat="1" applyFont="1" applyBorder="1" applyAlignment="1">
      <alignment horizontal="center" vertical="center"/>
    </xf>
    <xf numFmtId="49" fontId="33" fillId="4" borderId="9" xfId="0" applyNumberFormat="1" applyFont="1" applyFill="1" applyBorder="1" applyAlignment="1">
      <alignment horizontal="center" vertical="center" shrinkToFit="1"/>
    </xf>
    <xf numFmtId="49" fontId="34" fillId="4" borderId="9" xfId="0" applyNumberFormat="1" applyFont="1" applyFill="1" applyBorder="1" applyAlignment="1">
      <alignment horizontal="center" vertical="center" shrinkToFit="1"/>
    </xf>
    <xf numFmtId="49" fontId="34" fillId="19" borderId="9" xfId="0" applyNumberFormat="1" applyFont="1" applyFill="1" applyBorder="1" applyAlignment="1">
      <alignment horizontal="center" vertical="center" shrinkToFit="1"/>
    </xf>
    <xf numFmtId="49" fontId="34" fillId="19" borderId="9" xfId="0" applyNumberFormat="1" applyFont="1" applyFill="1" applyBorder="1" applyAlignment="1">
      <alignment horizontal="center" vertical="center" wrapText="1" shrinkToFit="1"/>
    </xf>
    <xf numFmtId="49" fontId="33" fillId="4" borderId="9" xfId="0" applyNumberFormat="1" applyFont="1" applyFill="1" applyBorder="1" applyAlignment="1">
      <alignment horizontal="center" vertical="center"/>
    </xf>
    <xf numFmtId="0" fontId="33" fillId="0" borderId="9" xfId="0" applyFont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J20" sqref="CJ20"/>
    </sheetView>
  </sheetViews>
  <sheetFormatPr defaultColWidth="8.75390625" defaultRowHeight="19.5" customHeight="1"/>
  <cols>
    <col min="1" max="1" width="29.25390625" style="0" customWidth="1"/>
    <col min="2" max="2" width="7.875" style="0" hidden="1" customWidth="1"/>
    <col min="3" max="3" width="6.375" style="0" hidden="1" customWidth="1"/>
    <col min="4" max="4" width="8.125" style="0" hidden="1" customWidth="1"/>
    <col min="5" max="5" width="8.125" style="1" hidden="1" customWidth="1"/>
    <col min="6" max="6" width="8.875" style="1" hidden="1" customWidth="1"/>
    <col min="7" max="11" width="18.875" style="1" hidden="1" customWidth="1"/>
    <col min="12" max="22" width="6.125" style="0" hidden="1" customWidth="1"/>
    <col min="23" max="23" width="10.75390625" style="0" hidden="1" customWidth="1"/>
    <col min="24" max="24" width="6.625" style="0" hidden="1" customWidth="1"/>
    <col min="25" max="28" width="6.25390625" style="0" hidden="1" customWidth="1"/>
    <col min="29" max="30" width="4.25390625" style="0" hidden="1" customWidth="1"/>
    <col min="31" max="31" width="7.875" style="0" hidden="1" customWidth="1"/>
    <col min="32" max="32" width="8.375" style="0" hidden="1" customWidth="1"/>
    <col min="33" max="36" width="6.625" style="1" hidden="1" customWidth="1"/>
    <col min="37" max="37" width="13.125" style="1" hidden="1" customWidth="1"/>
    <col min="38" max="44" width="5.75390625" style="1" hidden="1" customWidth="1"/>
    <col min="45" max="45" width="8.625" style="1" hidden="1" customWidth="1"/>
    <col min="46" max="57" width="5.75390625" style="1" hidden="1" customWidth="1"/>
    <col min="58" max="58" width="9.25390625" style="1" hidden="1" customWidth="1"/>
    <col min="59" max="59" width="9.125" style="1" hidden="1" customWidth="1"/>
    <col min="60" max="60" width="13.125" style="1" hidden="1" customWidth="1"/>
    <col min="61" max="61" width="34.625" style="1" hidden="1" customWidth="1"/>
    <col min="62" max="63" width="8.75390625" style="1" hidden="1" customWidth="1"/>
    <col min="64" max="64" width="8.625" style="1" hidden="1" customWidth="1"/>
    <col min="65" max="67" width="8.625" style="0" hidden="1" customWidth="1"/>
    <col min="68" max="68" width="12.625" style="0" hidden="1" customWidth="1"/>
    <col min="69" max="69" width="8.75390625" style="0" hidden="1" customWidth="1"/>
    <col min="70" max="73" width="7.625" style="0" hidden="1" customWidth="1"/>
    <col min="74" max="75" width="8.75390625" style="0" hidden="1" customWidth="1"/>
    <col min="76" max="76" width="10.50390625" style="0" hidden="1" customWidth="1"/>
    <col min="77" max="77" width="10.125" style="0" hidden="1" customWidth="1"/>
    <col min="78" max="78" width="8.75390625" style="0" hidden="1" customWidth="1"/>
    <col min="79" max="79" width="12.00390625" style="0" hidden="1" customWidth="1"/>
    <col min="80" max="80" width="8.75390625" style="0" hidden="1" customWidth="1"/>
    <col min="81" max="100" width="4.25390625" style="0" customWidth="1"/>
    <col min="101" max="101" width="5.50390625" style="0" customWidth="1"/>
  </cols>
  <sheetData>
    <row r="1" spans="1:100" ht="31.5" customHeight="1">
      <c r="A1" s="42" t="s">
        <v>206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</row>
    <row r="2" spans="1:100" ht="121.5" customHeight="1">
      <c r="A2" s="3" t="s">
        <v>76</v>
      </c>
      <c r="B2" s="3" t="s">
        <v>1</v>
      </c>
      <c r="C2" s="3" t="s">
        <v>0</v>
      </c>
      <c r="D2" s="4" t="s">
        <v>2</v>
      </c>
      <c r="E2" s="15"/>
      <c r="F2" s="16" t="s">
        <v>3</v>
      </c>
      <c r="G2" s="11"/>
      <c r="H2" s="11"/>
      <c r="I2" s="11"/>
      <c r="J2" s="11"/>
      <c r="K2" s="11"/>
      <c r="L2" s="5" t="s">
        <v>4</v>
      </c>
      <c r="M2" s="5" t="s">
        <v>5</v>
      </c>
      <c r="N2" s="5" t="s">
        <v>6</v>
      </c>
      <c r="O2" s="5" t="s">
        <v>7</v>
      </c>
      <c r="P2" s="5" t="s">
        <v>8</v>
      </c>
      <c r="Q2" s="5" t="s">
        <v>9</v>
      </c>
      <c r="R2" s="5" t="s">
        <v>10</v>
      </c>
      <c r="S2" s="5" t="s">
        <v>11</v>
      </c>
      <c r="T2" s="5" t="s">
        <v>12</v>
      </c>
      <c r="U2" s="5" t="s">
        <v>13</v>
      </c>
      <c r="V2" s="5" t="s">
        <v>14</v>
      </c>
      <c r="W2" s="6" t="s">
        <v>15</v>
      </c>
      <c r="X2" s="6" t="s">
        <v>16</v>
      </c>
      <c r="Y2" s="45" t="s">
        <v>17</v>
      </c>
      <c r="Z2" s="45"/>
      <c r="AA2" s="6" t="s">
        <v>18</v>
      </c>
      <c r="AB2" s="6" t="s">
        <v>19</v>
      </c>
      <c r="AC2" s="45" t="s">
        <v>20</v>
      </c>
      <c r="AD2" s="45"/>
      <c r="AE2" s="6" t="s">
        <v>21</v>
      </c>
      <c r="AF2" s="6" t="s">
        <v>22</v>
      </c>
      <c r="AG2" s="6" t="s">
        <v>23</v>
      </c>
      <c r="AH2" s="6" t="s">
        <v>24</v>
      </c>
      <c r="AI2" s="6" t="s">
        <v>25</v>
      </c>
      <c r="AJ2" s="6" t="s">
        <v>26</v>
      </c>
      <c r="AK2" s="6" t="s">
        <v>27</v>
      </c>
      <c r="AL2" s="6" t="s">
        <v>28</v>
      </c>
      <c r="AM2" s="6" t="s">
        <v>29</v>
      </c>
      <c r="AN2" s="6" t="s">
        <v>30</v>
      </c>
      <c r="AO2" s="6" t="s">
        <v>31</v>
      </c>
      <c r="AP2" s="45" t="s">
        <v>32</v>
      </c>
      <c r="AQ2" s="45"/>
      <c r="AR2" s="6" t="s">
        <v>33</v>
      </c>
      <c r="AS2" s="6" t="s">
        <v>34</v>
      </c>
      <c r="AT2" s="45" t="s">
        <v>35</v>
      </c>
      <c r="AU2" s="45"/>
      <c r="AV2" s="6" t="s">
        <v>33</v>
      </c>
      <c r="AW2" s="6" t="s">
        <v>36</v>
      </c>
      <c r="AX2" s="5" t="s">
        <v>37</v>
      </c>
      <c r="AY2" s="6" t="s">
        <v>38</v>
      </c>
      <c r="AZ2" s="6" t="s">
        <v>39</v>
      </c>
      <c r="BA2" s="6" t="s">
        <v>40</v>
      </c>
      <c r="BB2" s="45" t="s">
        <v>41</v>
      </c>
      <c r="BC2" s="45"/>
      <c r="BD2" s="6" t="s">
        <v>42</v>
      </c>
      <c r="BE2" s="6" t="s">
        <v>36</v>
      </c>
      <c r="BF2" s="6" t="s">
        <v>43</v>
      </c>
      <c r="BG2" s="6" t="s">
        <v>44</v>
      </c>
      <c r="BH2" s="6" t="s">
        <v>45</v>
      </c>
      <c r="BI2" s="12" t="s">
        <v>46</v>
      </c>
      <c r="BJ2" s="12" t="s">
        <v>47</v>
      </c>
      <c r="BK2" s="12"/>
      <c r="BL2" s="6" t="s">
        <v>48</v>
      </c>
      <c r="BM2" s="6" t="s">
        <v>49</v>
      </c>
      <c r="BN2" s="45" t="s">
        <v>50</v>
      </c>
      <c r="BO2" s="45"/>
      <c r="BP2" s="6" t="s">
        <v>51</v>
      </c>
      <c r="BQ2" s="6" t="s">
        <v>22</v>
      </c>
      <c r="BR2" s="44" t="s">
        <v>52</v>
      </c>
      <c r="BS2" s="44"/>
      <c r="BT2" s="44" t="s">
        <v>53</v>
      </c>
      <c r="BU2" s="44"/>
      <c r="BV2" s="44" t="s">
        <v>54</v>
      </c>
      <c r="BW2" s="44"/>
      <c r="BX2" s="6" t="s">
        <v>55</v>
      </c>
      <c r="BY2" s="6" t="s">
        <v>22</v>
      </c>
      <c r="BZ2" s="6" t="s">
        <v>56</v>
      </c>
      <c r="CA2" s="6" t="s">
        <v>22</v>
      </c>
      <c r="CB2" s="12"/>
      <c r="CC2" s="7" t="s">
        <v>77</v>
      </c>
      <c r="CD2" s="7" t="s">
        <v>78</v>
      </c>
      <c r="CE2" s="7" t="s">
        <v>79</v>
      </c>
      <c r="CF2" s="7" t="s">
        <v>80</v>
      </c>
      <c r="CG2" s="7" t="s">
        <v>81</v>
      </c>
      <c r="CH2" s="7" t="s">
        <v>82</v>
      </c>
      <c r="CI2" s="7" t="s">
        <v>83</v>
      </c>
      <c r="CJ2" s="7" t="s">
        <v>84</v>
      </c>
      <c r="CK2" s="20" t="s">
        <v>92</v>
      </c>
      <c r="CL2" s="20" t="s">
        <v>93</v>
      </c>
      <c r="CM2" s="20" t="s">
        <v>94</v>
      </c>
      <c r="CN2" s="20" t="s">
        <v>95</v>
      </c>
      <c r="CO2" s="20" t="s">
        <v>96</v>
      </c>
      <c r="CP2" s="20" t="s">
        <v>97</v>
      </c>
      <c r="CQ2" s="20" t="s">
        <v>98</v>
      </c>
      <c r="CR2" s="20" t="s">
        <v>99</v>
      </c>
      <c r="CS2" s="20" t="s">
        <v>100</v>
      </c>
      <c r="CT2" s="20" t="s">
        <v>101</v>
      </c>
      <c r="CU2" s="20" t="s">
        <v>102</v>
      </c>
      <c r="CV2" s="6" t="s">
        <v>75</v>
      </c>
    </row>
    <row r="3" spans="1:100" s="1" customFormat="1" ht="24.75" customHeight="1">
      <c r="A3" s="27" t="s">
        <v>103</v>
      </c>
      <c r="B3" s="8" t="s">
        <v>69</v>
      </c>
      <c r="C3" s="8" t="s">
        <v>66</v>
      </c>
      <c r="D3" s="9">
        <v>62</v>
      </c>
      <c r="E3" s="9"/>
      <c r="F3" s="10">
        <v>56</v>
      </c>
      <c r="G3" s="10">
        <v>3</v>
      </c>
      <c r="H3" s="9">
        <v>0</v>
      </c>
      <c r="I3" s="11" t="s">
        <v>57</v>
      </c>
      <c r="J3" s="8" t="s">
        <v>58</v>
      </c>
      <c r="K3" s="8" t="s">
        <v>59</v>
      </c>
      <c r="L3" s="12"/>
      <c r="M3" s="12">
        <v>2</v>
      </c>
      <c r="N3" s="12"/>
      <c r="O3" s="12"/>
      <c r="P3" s="12">
        <v>1</v>
      </c>
      <c r="Q3" s="12"/>
      <c r="R3" s="12">
        <v>6</v>
      </c>
      <c r="S3" s="12">
        <v>1</v>
      </c>
      <c r="T3" s="12">
        <v>1</v>
      </c>
      <c r="U3" s="12"/>
      <c r="V3" s="12"/>
      <c r="W3" s="13">
        <f aca="true" t="shared" si="0" ref="W3:W8">D3-F3+L3+M3+N3+O3+P3+Q3-R3-S3-T3-U3-V3</f>
        <v>1</v>
      </c>
      <c r="X3" s="14">
        <f aca="true" t="shared" si="1" ref="X3:X8">F3-L3-M3-N3-O3-P3-Q3+R3+S3+T3+U3+V3</f>
        <v>61</v>
      </c>
      <c r="Y3" s="14"/>
      <c r="Z3" s="14"/>
      <c r="AA3" s="14"/>
      <c r="AB3" s="14"/>
      <c r="AC3" s="14"/>
      <c r="AD3" s="14"/>
      <c r="AE3" s="14">
        <f aca="true" t="shared" si="2" ref="AE3:AE8">X3-Y3+Z3-AA3-AB3-AC3+AD3</f>
        <v>61</v>
      </c>
      <c r="AF3" s="14">
        <f aca="true" t="shared" si="3" ref="AF3:AF8">D3-AE3</f>
        <v>1</v>
      </c>
      <c r="AG3" s="14"/>
      <c r="AH3" s="12"/>
      <c r="AI3" s="12">
        <v>5</v>
      </c>
      <c r="AJ3" s="12">
        <v>3</v>
      </c>
      <c r="AK3" s="12">
        <f aca="true" t="shared" si="4" ref="AK3:AK8">SUM(AI3:AJ3)</f>
        <v>8</v>
      </c>
      <c r="AL3" s="14">
        <f aca="true" t="shared" si="5" ref="AL3:AL8">AG3-AH3</f>
        <v>0</v>
      </c>
      <c r="AM3" s="13"/>
      <c r="AN3" s="12"/>
      <c r="AO3" s="12"/>
      <c r="AP3" s="12"/>
      <c r="AQ3" s="12"/>
      <c r="AR3" s="12"/>
      <c r="AS3" s="13">
        <f aca="true" t="shared" si="6" ref="AS3:AS8">D3-X3+AP3</f>
        <v>1</v>
      </c>
      <c r="AT3" s="12"/>
      <c r="AU3" s="12"/>
      <c r="AV3" s="12">
        <v>2</v>
      </c>
      <c r="AW3" s="13">
        <f aca="true" t="shared" si="7" ref="AW3:AW8">D3-X3+AP3+AT3</f>
        <v>1</v>
      </c>
      <c r="AX3" s="12"/>
      <c r="AY3" s="12"/>
      <c r="AZ3" s="12"/>
      <c r="BA3" s="12"/>
      <c r="BB3" s="12">
        <v>1</v>
      </c>
      <c r="BC3" s="12"/>
      <c r="BD3" s="12"/>
      <c r="BE3" s="13">
        <f aca="true" t="shared" si="8" ref="BE3:BE8">D3-X3+AP3+AT3+AX3+AY3+AZ3+BA3+BB3-BC3</f>
        <v>2</v>
      </c>
      <c r="BF3" s="13">
        <f aca="true" t="shared" si="9" ref="BF3:BF8">D3-X3+AP3+BB3-BC3</f>
        <v>2</v>
      </c>
      <c r="BG3" s="13">
        <f aca="true" t="shared" si="10" ref="BG3:BG8">D3-X3+AP3+AT3+BB3-BC3</f>
        <v>2</v>
      </c>
      <c r="BH3" s="13">
        <v>3</v>
      </c>
      <c r="BI3" s="12">
        <v>6</v>
      </c>
      <c r="BJ3" s="12"/>
      <c r="BK3" s="12"/>
      <c r="BL3" s="12"/>
      <c r="BM3" s="12"/>
      <c r="BN3" s="12">
        <v>1</v>
      </c>
      <c r="BO3" s="12"/>
      <c r="BP3" s="14">
        <f aca="true" t="shared" si="11" ref="BP3:BP8">AE3-BM3-BN3+BO3</f>
        <v>60</v>
      </c>
      <c r="BQ3" s="13">
        <f aca="true" t="shared" si="12" ref="BQ3:BQ8">D3-BP3</f>
        <v>2</v>
      </c>
      <c r="BR3" s="12"/>
      <c r="BS3" s="12"/>
      <c r="BT3" s="12"/>
      <c r="BU3" s="12"/>
      <c r="BV3" s="12">
        <v>1</v>
      </c>
      <c r="BW3" s="12"/>
      <c r="BX3" s="14">
        <f aca="true" t="shared" si="13" ref="BX3:BX8">BP3-BR3+BS3-BT3+BU3-BV3+BW3</f>
        <v>59</v>
      </c>
      <c r="BY3" s="13">
        <f aca="true" t="shared" si="14" ref="BY3:BY8">D3-BX3</f>
        <v>3</v>
      </c>
      <c r="BZ3" s="14" t="e">
        <f>BX3+#REF!</f>
        <v>#REF!</v>
      </c>
      <c r="CA3" s="13" t="e">
        <f aca="true" t="shared" si="15" ref="CA3:CA8">D3-BZ3</f>
        <v>#REF!</v>
      </c>
      <c r="CB3" s="12"/>
      <c r="CC3" s="12"/>
      <c r="CD3" s="12"/>
      <c r="CE3" s="12"/>
      <c r="CF3" s="12"/>
      <c r="CG3" s="27"/>
      <c r="CH3" s="27"/>
      <c r="CI3" s="27"/>
      <c r="CJ3" s="27"/>
      <c r="CK3" s="27"/>
      <c r="CL3" s="27">
        <v>1</v>
      </c>
      <c r="CM3" s="27"/>
      <c r="CN3" s="27"/>
      <c r="CO3" s="27"/>
      <c r="CP3" s="27"/>
      <c r="CQ3" s="27"/>
      <c r="CR3" s="27"/>
      <c r="CS3" s="27"/>
      <c r="CT3" s="27"/>
      <c r="CU3" s="27"/>
      <c r="CV3" s="17">
        <f>SUM(CC3:CU3)</f>
        <v>1</v>
      </c>
    </row>
    <row r="4" spans="1:100" s="1" customFormat="1" ht="24.75" customHeight="1">
      <c r="A4" s="27" t="s">
        <v>104</v>
      </c>
      <c r="B4" s="8" t="s">
        <v>68</v>
      </c>
      <c r="C4" s="8" t="s">
        <v>66</v>
      </c>
      <c r="D4" s="9">
        <v>74</v>
      </c>
      <c r="E4" s="9"/>
      <c r="F4" s="10">
        <v>66</v>
      </c>
      <c r="G4" s="10">
        <v>3</v>
      </c>
      <c r="H4" s="9">
        <v>0</v>
      </c>
      <c r="I4" s="11" t="s">
        <v>57</v>
      </c>
      <c r="J4" s="8" t="s">
        <v>58</v>
      </c>
      <c r="K4" s="8" t="s">
        <v>59</v>
      </c>
      <c r="L4" s="12"/>
      <c r="M4" s="12"/>
      <c r="N4" s="12"/>
      <c r="O4" s="12"/>
      <c r="P4" s="12">
        <v>2</v>
      </c>
      <c r="Q4" s="12">
        <v>1</v>
      </c>
      <c r="R4" s="12"/>
      <c r="S4" s="12"/>
      <c r="T4" s="12"/>
      <c r="U4" s="12"/>
      <c r="V4" s="12"/>
      <c r="W4" s="13">
        <f t="shared" si="0"/>
        <v>11</v>
      </c>
      <c r="X4" s="14">
        <f t="shared" si="1"/>
        <v>63</v>
      </c>
      <c r="Y4" s="14"/>
      <c r="Z4" s="14"/>
      <c r="AA4" s="14">
        <v>1</v>
      </c>
      <c r="AB4" s="14"/>
      <c r="AC4" s="14"/>
      <c r="AD4" s="14">
        <v>1</v>
      </c>
      <c r="AE4" s="14">
        <f t="shared" si="2"/>
        <v>63</v>
      </c>
      <c r="AF4" s="14">
        <f t="shared" si="3"/>
        <v>11</v>
      </c>
      <c r="AG4" s="14"/>
      <c r="AH4" s="12"/>
      <c r="AI4" s="12">
        <v>2</v>
      </c>
      <c r="AJ4" s="12">
        <v>4</v>
      </c>
      <c r="AK4" s="12">
        <f t="shared" si="4"/>
        <v>6</v>
      </c>
      <c r="AL4" s="14">
        <f t="shared" si="5"/>
        <v>0</v>
      </c>
      <c r="AM4" s="13"/>
      <c r="AN4" s="12"/>
      <c r="AO4" s="12"/>
      <c r="AP4" s="12">
        <v>1</v>
      </c>
      <c r="AQ4" s="12"/>
      <c r="AR4" s="12">
        <v>1</v>
      </c>
      <c r="AS4" s="13">
        <f t="shared" si="6"/>
        <v>12</v>
      </c>
      <c r="AT4" s="12"/>
      <c r="AU4" s="12"/>
      <c r="AV4" s="12">
        <v>1</v>
      </c>
      <c r="AW4" s="13">
        <f t="shared" si="7"/>
        <v>12</v>
      </c>
      <c r="AX4" s="12"/>
      <c r="AY4" s="12">
        <v>1</v>
      </c>
      <c r="AZ4" s="12"/>
      <c r="BA4" s="12"/>
      <c r="BB4" s="12">
        <v>1</v>
      </c>
      <c r="BC4" s="12"/>
      <c r="BD4" s="12"/>
      <c r="BE4" s="13">
        <f t="shared" si="8"/>
        <v>14</v>
      </c>
      <c r="BF4" s="13">
        <f t="shared" si="9"/>
        <v>13</v>
      </c>
      <c r="BG4" s="13">
        <f t="shared" si="10"/>
        <v>13</v>
      </c>
      <c r="BH4" s="13"/>
      <c r="BI4" s="12"/>
      <c r="BJ4" s="12"/>
      <c r="BK4" s="12"/>
      <c r="BL4" s="12"/>
      <c r="BM4" s="12"/>
      <c r="BN4" s="12"/>
      <c r="BO4" s="12"/>
      <c r="BP4" s="14">
        <f t="shared" si="11"/>
        <v>63</v>
      </c>
      <c r="BQ4" s="13">
        <f t="shared" si="12"/>
        <v>11</v>
      </c>
      <c r="BR4" s="12"/>
      <c r="BS4" s="12"/>
      <c r="BT4" s="12"/>
      <c r="BU4" s="12"/>
      <c r="BV4" s="12"/>
      <c r="BW4" s="12">
        <v>7</v>
      </c>
      <c r="BX4" s="14">
        <f t="shared" si="13"/>
        <v>70</v>
      </c>
      <c r="BY4" s="13">
        <f t="shared" si="14"/>
        <v>4</v>
      </c>
      <c r="BZ4" s="14" t="e">
        <f>BX4+#REF!</f>
        <v>#REF!</v>
      </c>
      <c r="CA4" s="13" t="e">
        <f t="shared" si="15"/>
        <v>#REF!</v>
      </c>
      <c r="CB4" s="12"/>
      <c r="CC4" s="12"/>
      <c r="CD4" s="12"/>
      <c r="CE4" s="12"/>
      <c r="CF4" s="12"/>
      <c r="CG4" s="27"/>
      <c r="CH4" s="27"/>
      <c r="CI4" s="27"/>
      <c r="CJ4" s="27"/>
      <c r="CK4" s="27"/>
      <c r="CL4" s="27"/>
      <c r="CM4" s="27"/>
      <c r="CN4" s="27">
        <v>1</v>
      </c>
      <c r="CO4" s="27"/>
      <c r="CP4" s="27"/>
      <c r="CQ4" s="27"/>
      <c r="CR4" s="27"/>
      <c r="CS4" s="27"/>
      <c r="CT4" s="27"/>
      <c r="CU4" s="27"/>
      <c r="CV4" s="17">
        <f aca="true" t="shared" si="16" ref="CV4:CV16">SUM(CC4:CU4)</f>
        <v>1</v>
      </c>
    </row>
    <row r="5" spans="1:100" s="1" customFormat="1" ht="24.75" customHeight="1">
      <c r="A5" s="27" t="s">
        <v>105</v>
      </c>
      <c r="B5" s="8" t="s">
        <v>67</v>
      </c>
      <c r="C5" s="8" t="s">
        <v>66</v>
      </c>
      <c r="D5" s="9">
        <v>62</v>
      </c>
      <c r="E5" s="9"/>
      <c r="F5" s="10">
        <v>66</v>
      </c>
      <c r="G5" s="10">
        <v>3</v>
      </c>
      <c r="H5" s="10">
        <v>1</v>
      </c>
      <c r="I5" s="11" t="s">
        <v>57</v>
      </c>
      <c r="J5" s="8" t="s">
        <v>58</v>
      </c>
      <c r="K5" s="8" t="s">
        <v>59</v>
      </c>
      <c r="L5" s="12"/>
      <c r="M5" s="12">
        <v>1</v>
      </c>
      <c r="N5" s="12"/>
      <c r="O5" s="12"/>
      <c r="P5" s="12"/>
      <c r="Q5" s="12">
        <v>2</v>
      </c>
      <c r="R5" s="12"/>
      <c r="S5" s="12"/>
      <c r="T5" s="12"/>
      <c r="U5" s="12"/>
      <c r="V5" s="12"/>
      <c r="W5" s="13">
        <f t="shared" si="0"/>
        <v>-1</v>
      </c>
      <c r="X5" s="14">
        <f t="shared" si="1"/>
        <v>63</v>
      </c>
      <c r="Y5" s="14"/>
      <c r="Z5" s="14"/>
      <c r="AA5" s="14">
        <v>1</v>
      </c>
      <c r="AB5" s="14">
        <v>1</v>
      </c>
      <c r="AC5" s="14">
        <v>4</v>
      </c>
      <c r="AD5" s="14"/>
      <c r="AE5" s="14">
        <f t="shared" si="2"/>
        <v>57</v>
      </c>
      <c r="AF5" s="14">
        <f t="shared" si="3"/>
        <v>5</v>
      </c>
      <c r="AG5" s="14"/>
      <c r="AH5" s="12"/>
      <c r="AI5" s="12">
        <v>1</v>
      </c>
      <c r="AJ5" s="12">
        <v>2</v>
      </c>
      <c r="AK5" s="12">
        <f t="shared" si="4"/>
        <v>3</v>
      </c>
      <c r="AL5" s="14">
        <f t="shared" si="5"/>
        <v>0</v>
      </c>
      <c r="AM5" s="13"/>
      <c r="AN5" s="12"/>
      <c r="AO5" s="12"/>
      <c r="AP5" s="12">
        <v>3</v>
      </c>
      <c r="AQ5" s="12"/>
      <c r="AR5" s="12">
        <v>1</v>
      </c>
      <c r="AS5" s="13">
        <f t="shared" si="6"/>
        <v>2</v>
      </c>
      <c r="AT5" s="12">
        <v>1</v>
      </c>
      <c r="AU5" s="12"/>
      <c r="AV5" s="12">
        <v>1</v>
      </c>
      <c r="AW5" s="13">
        <f t="shared" si="7"/>
        <v>3</v>
      </c>
      <c r="AX5" s="12"/>
      <c r="AY5" s="12">
        <v>2</v>
      </c>
      <c r="AZ5" s="12"/>
      <c r="BA5" s="12"/>
      <c r="BB5" s="12">
        <v>2</v>
      </c>
      <c r="BC5" s="12"/>
      <c r="BD5" s="12"/>
      <c r="BE5" s="13">
        <f t="shared" si="8"/>
        <v>7</v>
      </c>
      <c r="BF5" s="13">
        <f t="shared" si="9"/>
        <v>4</v>
      </c>
      <c r="BG5" s="13">
        <f t="shared" si="10"/>
        <v>5</v>
      </c>
      <c r="BH5" s="13"/>
      <c r="BI5" s="12"/>
      <c r="BJ5" s="12"/>
      <c r="BK5" s="12"/>
      <c r="BL5" s="12"/>
      <c r="BM5" s="12"/>
      <c r="BN5" s="12">
        <v>1</v>
      </c>
      <c r="BO5" s="12"/>
      <c r="BP5" s="14">
        <f t="shared" si="11"/>
        <v>56</v>
      </c>
      <c r="BQ5" s="13">
        <f t="shared" si="12"/>
        <v>6</v>
      </c>
      <c r="BR5" s="12"/>
      <c r="BS5" s="12"/>
      <c r="BT5" s="12"/>
      <c r="BU5" s="12"/>
      <c r="BV5" s="12"/>
      <c r="BW5" s="12">
        <v>3</v>
      </c>
      <c r="BX5" s="14">
        <f t="shared" si="13"/>
        <v>59</v>
      </c>
      <c r="BY5" s="13">
        <f t="shared" si="14"/>
        <v>3</v>
      </c>
      <c r="BZ5" s="14" t="e">
        <f>BX5+#REF!</f>
        <v>#REF!</v>
      </c>
      <c r="CA5" s="13" t="e">
        <f t="shared" si="15"/>
        <v>#REF!</v>
      </c>
      <c r="CB5" s="12"/>
      <c r="CC5" s="12"/>
      <c r="CD5" s="12"/>
      <c r="CE5" s="12"/>
      <c r="CF5" s="12"/>
      <c r="CG5" s="27"/>
      <c r="CH5" s="27"/>
      <c r="CI5" s="27"/>
      <c r="CJ5" s="27"/>
      <c r="CK5" s="27"/>
      <c r="CL5" s="27">
        <v>1</v>
      </c>
      <c r="CM5" s="27"/>
      <c r="CN5" s="27"/>
      <c r="CO5" s="27">
        <v>1</v>
      </c>
      <c r="CP5" s="27"/>
      <c r="CQ5" s="27"/>
      <c r="CR5" s="27"/>
      <c r="CS5" s="27"/>
      <c r="CT5" s="27"/>
      <c r="CU5" s="27"/>
      <c r="CV5" s="17">
        <f t="shared" si="16"/>
        <v>2</v>
      </c>
    </row>
    <row r="6" spans="1:100" s="1" customFormat="1" ht="24.75" customHeight="1">
      <c r="A6" s="27" t="s">
        <v>106</v>
      </c>
      <c r="B6" s="8" t="s">
        <v>65</v>
      </c>
      <c r="C6" s="8" t="s">
        <v>66</v>
      </c>
      <c r="D6" s="9">
        <v>33</v>
      </c>
      <c r="E6" s="9"/>
      <c r="F6" s="10">
        <v>33</v>
      </c>
      <c r="G6" s="10">
        <v>3</v>
      </c>
      <c r="H6" s="9">
        <v>0</v>
      </c>
      <c r="I6" s="11" t="s">
        <v>57</v>
      </c>
      <c r="J6" s="8" t="s">
        <v>58</v>
      </c>
      <c r="K6" s="8" t="s">
        <v>59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3">
        <f t="shared" si="0"/>
        <v>0</v>
      </c>
      <c r="X6" s="14">
        <f t="shared" si="1"/>
        <v>33</v>
      </c>
      <c r="Y6" s="14"/>
      <c r="Z6" s="14"/>
      <c r="AA6" s="14"/>
      <c r="AB6" s="14"/>
      <c r="AC6" s="14"/>
      <c r="AD6" s="14"/>
      <c r="AE6" s="14">
        <f t="shared" si="2"/>
        <v>33</v>
      </c>
      <c r="AF6" s="14">
        <f t="shared" si="3"/>
        <v>0</v>
      </c>
      <c r="AG6" s="14"/>
      <c r="AH6" s="12"/>
      <c r="AI6" s="12">
        <v>4</v>
      </c>
      <c r="AJ6" s="12">
        <v>1</v>
      </c>
      <c r="AK6" s="12">
        <f t="shared" si="4"/>
        <v>5</v>
      </c>
      <c r="AL6" s="14">
        <f t="shared" si="5"/>
        <v>0</v>
      </c>
      <c r="AM6" s="13"/>
      <c r="AN6" s="12"/>
      <c r="AO6" s="12"/>
      <c r="AP6" s="12"/>
      <c r="AQ6" s="12"/>
      <c r="AR6" s="12"/>
      <c r="AS6" s="13">
        <f t="shared" si="6"/>
        <v>0</v>
      </c>
      <c r="AT6" s="12"/>
      <c r="AU6" s="12"/>
      <c r="AV6" s="12"/>
      <c r="AW6" s="13">
        <f t="shared" si="7"/>
        <v>0</v>
      </c>
      <c r="AX6" s="12"/>
      <c r="AY6" s="12"/>
      <c r="AZ6" s="12"/>
      <c r="BA6" s="12"/>
      <c r="BB6" s="12">
        <v>1</v>
      </c>
      <c r="BC6" s="12"/>
      <c r="BD6" s="12"/>
      <c r="BE6" s="13">
        <f t="shared" si="8"/>
        <v>1</v>
      </c>
      <c r="BF6" s="13">
        <f t="shared" si="9"/>
        <v>1</v>
      </c>
      <c r="BG6" s="13">
        <f t="shared" si="10"/>
        <v>1</v>
      </c>
      <c r="BH6" s="13"/>
      <c r="BI6" s="12"/>
      <c r="BJ6" s="12"/>
      <c r="BK6" s="12"/>
      <c r="BL6" s="12"/>
      <c r="BM6" s="12"/>
      <c r="BN6" s="12">
        <v>1</v>
      </c>
      <c r="BO6" s="12"/>
      <c r="BP6" s="14">
        <f t="shared" si="11"/>
        <v>32</v>
      </c>
      <c r="BQ6" s="13">
        <f t="shared" si="12"/>
        <v>1</v>
      </c>
      <c r="BR6" s="12"/>
      <c r="BS6" s="12"/>
      <c r="BT6" s="12"/>
      <c r="BU6" s="12"/>
      <c r="BV6" s="12">
        <v>1</v>
      </c>
      <c r="BW6" s="12"/>
      <c r="BX6" s="14">
        <f t="shared" si="13"/>
        <v>31</v>
      </c>
      <c r="BY6" s="13">
        <f t="shared" si="14"/>
        <v>2</v>
      </c>
      <c r="BZ6" s="14" t="e">
        <f>BX6+#REF!</f>
        <v>#REF!</v>
      </c>
      <c r="CA6" s="13" t="e">
        <f t="shared" si="15"/>
        <v>#REF!</v>
      </c>
      <c r="CB6" s="12"/>
      <c r="CC6" s="12"/>
      <c r="CD6" s="12"/>
      <c r="CE6" s="12"/>
      <c r="CF6" s="12"/>
      <c r="CG6" s="27"/>
      <c r="CH6" s="27"/>
      <c r="CI6" s="27"/>
      <c r="CJ6" s="27"/>
      <c r="CK6" s="27"/>
      <c r="CL6" s="27"/>
      <c r="CM6" s="27">
        <v>1</v>
      </c>
      <c r="CN6" s="27">
        <v>1</v>
      </c>
      <c r="CO6" s="27"/>
      <c r="CP6" s="27"/>
      <c r="CQ6" s="27"/>
      <c r="CR6" s="27"/>
      <c r="CS6" s="27"/>
      <c r="CT6" s="27"/>
      <c r="CU6" s="27"/>
      <c r="CV6" s="17">
        <f t="shared" si="16"/>
        <v>2</v>
      </c>
    </row>
    <row r="7" spans="1:100" s="1" customFormat="1" ht="24.75" customHeight="1">
      <c r="A7" s="27" t="s">
        <v>107</v>
      </c>
      <c r="B7" s="8" t="s">
        <v>60</v>
      </c>
      <c r="C7" s="8" t="s">
        <v>66</v>
      </c>
      <c r="D7" s="9">
        <v>37</v>
      </c>
      <c r="E7" s="9"/>
      <c r="F7" s="10">
        <v>30</v>
      </c>
      <c r="G7" s="10">
        <v>3</v>
      </c>
      <c r="H7" s="9">
        <v>0</v>
      </c>
      <c r="I7" s="11" t="s">
        <v>57</v>
      </c>
      <c r="J7" s="8" t="s">
        <v>58</v>
      </c>
      <c r="K7" s="8" t="s">
        <v>59</v>
      </c>
      <c r="L7" s="12"/>
      <c r="M7" s="12"/>
      <c r="N7" s="12"/>
      <c r="O7" s="12"/>
      <c r="P7" s="12"/>
      <c r="Q7" s="12"/>
      <c r="R7" s="12">
        <v>7</v>
      </c>
      <c r="S7" s="12"/>
      <c r="T7" s="12">
        <v>1</v>
      </c>
      <c r="U7" s="12"/>
      <c r="V7" s="12"/>
      <c r="W7" s="13">
        <f t="shared" si="0"/>
        <v>-1</v>
      </c>
      <c r="X7" s="14">
        <f t="shared" si="1"/>
        <v>38</v>
      </c>
      <c r="Y7" s="14"/>
      <c r="Z7" s="14"/>
      <c r="AA7" s="14"/>
      <c r="AB7" s="14"/>
      <c r="AC7" s="14"/>
      <c r="AD7" s="14">
        <v>1</v>
      </c>
      <c r="AE7" s="14">
        <f t="shared" si="2"/>
        <v>39</v>
      </c>
      <c r="AF7" s="14">
        <f t="shared" si="3"/>
        <v>-2</v>
      </c>
      <c r="AG7" s="14"/>
      <c r="AH7" s="12"/>
      <c r="AI7" s="12">
        <v>2</v>
      </c>
      <c r="AJ7" s="12">
        <v>1</v>
      </c>
      <c r="AK7" s="12">
        <f t="shared" si="4"/>
        <v>3</v>
      </c>
      <c r="AL7" s="14">
        <f t="shared" si="5"/>
        <v>0</v>
      </c>
      <c r="AM7" s="13"/>
      <c r="AN7" s="12"/>
      <c r="AO7" s="12"/>
      <c r="AP7" s="12"/>
      <c r="AQ7" s="12"/>
      <c r="AR7" s="12"/>
      <c r="AS7" s="13">
        <f t="shared" si="6"/>
        <v>-1</v>
      </c>
      <c r="AT7" s="12"/>
      <c r="AU7" s="12"/>
      <c r="AV7" s="12">
        <v>1</v>
      </c>
      <c r="AW7" s="13">
        <f t="shared" si="7"/>
        <v>-1</v>
      </c>
      <c r="AX7" s="12"/>
      <c r="AY7" s="12"/>
      <c r="AZ7" s="12"/>
      <c r="BA7" s="12"/>
      <c r="BB7" s="12">
        <v>2</v>
      </c>
      <c r="BC7" s="12"/>
      <c r="BD7" s="12"/>
      <c r="BE7" s="13">
        <f t="shared" si="8"/>
        <v>1</v>
      </c>
      <c r="BF7" s="13">
        <f t="shared" si="9"/>
        <v>1</v>
      </c>
      <c r="BG7" s="13">
        <f t="shared" si="10"/>
        <v>1</v>
      </c>
      <c r="BH7" s="13">
        <v>1</v>
      </c>
      <c r="BI7" s="12">
        <v>2</v>
      </c>
      <c r="BJ7" s="12"/>
      <c r="BK7" s="12"/>
      <c r="BL7" s="12"/>
      <c r="BM7" s="12"/>
      <c r="BN7" s="12">
        <v>2</v>
      </c>
      <c r="BO7" s="12"/>
      <c r="BP7" s="14">
        <f t="shared" si="11"/>
        <v>37</v>
      </c>
      <c r="BQ7" s="13">
        <f t="shared" si="12"/>
        <v>0</v>
      </c>
      <c r="BR7" s="12"/>
      <c r="BS7" s="12"/>
      <c r="BT7" s="12"/>
      <c r="BU7" s="12"/>
      <c r="BV7" s="12">
        <v>3</v>
      </c>
      <c r="BW7" s="12"/>
      <c r="BX7" s="14">
        <f t="shared" si="13"/>
        <v>34</v>
      </c>
      <c r="BY7" s="13">
        <f t="shared" si="14"/>
        <v>3</v>
      </c>
      <c r="BZ7" s="14" t="e">
        <f>BX7+#REF!</f>
        <v>#REF!</v>
      </c>
      <c r="CA7" s="13" t="e">
        <f t="shared" si="15"/>
        <v>#REF!</v>
      </c>
      <c r="CB7" s="12"/>
      <c r="CC7" s="12"/>
      <c r="CD7" s="12"/>
      <c r="CE7" s="12"/>
      <c r="CF7" s="12"/>
      <c r="CG7" s="27"/>
      <c r="CH7" s="27"/>
      <c r="CI7" s="27"/>
      <c r="CJ7" s="27"/>
      <c r="CK7" s="27">
        <v>1</v>
      </c>
      <c r="CL7" s="27">
        <v>1</v>
      </c>
      <c r="CM7" s="27"/>
      <c r="CN7" s="27">
        <v>1</v>
      </c>
      <c r="CO7" s="27"/>
      <c r="CP7" s="27"/>
      <c r="CQ7" s="27"/>
      <c r="CR7" s="27"/>
      <c r="CS7" s="27"/>
      <c r="CT7" s="27"/>
      <c r="CU7" s="27"/>
      <c r="CV7" s="17">
        <f t="shared" si="16"/>
        <v>3</v>
      </c>
    </row>
    <row r="8" spans="1:100" s="1" customFormat="1" ht="24.75" customHeight="1">
      <c r="A8" s="27" t="s">
        <v>108</v>
      </c>
      <c r="B8" s="8" t="s">
        <v>60</v>
      </c>
      <c r="C8" s="8" t="s">
        <v>66</v>
      </c>
      <c r="D8" s="8">
        <v>96</v>
      </c>
      <c r="E8" s="8"/>
      <c r="F8" s="8">
        <v>86</v>
      </c>
      <c r="G8" s="8">
        <v>3</v>
      </c>
      <c r="H8" s="8">
        <v>0</v>
      </c>
      <c r="I8" s="8" t="s">
        <v>57</v>
      </c>
      <c r="J8" s="8" t="s">
        <v>58</v>
      </c>
      <c r="K8" s="8" t="s">
        <v>59</v>
      </c>
      <c r="L8" s="8">
        <v>2</v>
      </c>
      <c r="M8" s="8">
        <v>1</v>
      </c>
      <c r="N8" s="8"/>
      <c r="O8" s="8"/>
      <c r="P8" s="8"/>
      <c r="Q8" s="8"/>
      <c r="R8" s="8">
        <v>10</v>
      </c>
      <c r="S8" s="8"/>
      <c r="T8" s="8"/>
      <c r="U8" s="8"/>
      <c r="V8" s="8"/>
      <c r="W8" s="8">
        <f t="shared" si="0"/>
        <v>3</v>
      </c>
      <c r="X8" s="8">
        <f t="shared" si="1"/>
        <v>93</v>
      </c>
      <c r="Y8" s="8"/>
      <c r="Z8" s="8"/>
      <c r="AA8" s="8"/>
      <c r="AB8" s="8"/>
      <c r="AC8" s="8"/>
      <c r="AD8" s="8"/>
      <c r="AE8" s="8">
        <f t="shared" si="2"/>
        <v>93</v>
      </c>
      <c r="AF8" s="8">
        <f t="shared" si="3"/>
        <v>3</v>
      </c>
      <c r="AG8" s="8"/>
      <c r="AH8" s="8"/>
      <c r="AI8" s="8">
        <v>8</v>
      </c>
      <c r="AJ8" s="8">
        <v>5</v>
      </c>
      <c r="AK8" s="8">
        <f t="shared" si="4"/>
        <v>13</v>
      </c>
      <c r="AL8" s="8">
        <f t="shared" si="5"/>
        <v>0</v>
      </c>
      <c r="AM8" s="8"/>
      <c r="AN8" s="8"/>
      <c r="AO8" s="8"/>
      <c r="AP8" s="8"/>
      <c r="AQ8" s="8"/>
      <c r="AR8" s="8"/>
      <c r="AS8" s="8">
        <f t="shared" si="6"/>
        <v>3</v>
      </c>
      <c r="AT8" s="8">
        <v>4</v>
      </c>
      <c r="AU8" s="8"/>
      <c r="AV8" s="8"/>
      <c r="AW8" s="8">
        <f t="shared" si="7"/>
        <v>7</v>
      </c>
      <c r="AX8" s="8"/>
      <c r="AY8" s="8">
        <v>1</v>
      </c>
      <c r="AZ8" s="8"/>
      <c r="BA8" s="8"/>
      <c r="BB8" s="8">
        <v>11</v>
      </c>
      <c r="BC8" s="8"/>
      <c r="BD8" s="8"/>
      <c r="BE8" s="8">
        <f t="shared" si="8"/>
        <v>19</v>
      </c>
      <c r="BF8" s="8">
        <f t="shared" si="9"/>
        <v>14</v>
      </c>
      <c r="BG8" s="8">
        <f t="shared" si="10"/>
        <v>18</v>
      </c>
      <c r="BH8" s="8">
        <v>18</v>
      </c>
      <c r="BI8" s="8">
        <v>10</v>
      </c>
      <c r="BJ8" s="8"/>
      <c r="BK8" s="8"/>
      <c r="BL8" s="8"/>
      <c r="BM8" s="8"/>
      <c r="BN8" s="8"/>
      <c r="BO8" s="8"/>
      <c r="BP8" s="8">
        <f t="shared" si="11"/>
        <v>93</v>
      </c>
      <c r="BQ8" s="8">
        <f t="shared" si="12"/>
        <v>3</v>
      </c>
      <c r="BR8" s="8"/>
      <c r="BS8" s="8"/>
      <c r="BT8" s="8"/>
      <c r="BU8" s="8"/>
      <c r="BV8" s="8">
        <v>4</v>
      </c>
      <c r="BW8" s="8"/>
      <c r="BX8" s="8">
        <f t="shared" si="13"/>
        <v>89</v>
      </c>
      <c r="BY8" s="8">
        <f t="shared" si="14"/>
        <v>7</v>
      </c>
      <c r="BZ8" s="8" t="e">
        <f>BX8+#REF!</f>
        <v>#REF!</v>
      </c>
      <c r="CA8" s="8" t="e">
        <f t="shared" si="15"/>
        <v>#REF!</v>
      </c>
      <c r="CB8" s="8"/>
      <c r="CC8" s="8"/>
      <c r="CD8" s="8"/>
      <c r="CE8" s="8"/>
      <c r="CF8" s="8"/>
      <c r="CG8" s="27"/>
      <c r="CH8" s="27"/>
      <c r="CI8" s="27"/>
      <c r="CJ8" s="27"/>
      <c r="CK8" s="27">
        <v>2</v>
      </c>
      <c r="CL8" s="27">
        <v>1</v>
      </c>
      <c r="CM8" s="27">
        <v>1</v>
      </c>
      <c r="CN8" s="27"/>
      <c r="CO8" s="27">
        <v>1</v>
      </c>
      <c r="CP8" s="27">
        <v>1</v>
      </c>
      <c r="CQ8" s="27"/>
      <c r="CR8" s="27"/>
      <c r="CS8" s="27"/>
      <c r="CT8" s="27"/>
      <c r="CU8" s="27"/>
      <c r="CV8" s="17">
        <f t="shared" si="16"/>
        <v>6</v>
      </c>
    </row>
    <row r="9" spans="1:100" s="1" customFormat="1" ht="24.75" customHeight="1">
      <c r="A9" s="27" t="s">
        <v>109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27"/>
      <c r="CH9" s="27"/>
      <c r="CI9" s="27"/>
      <c r="CJ9" s="27"/>
      <c r="CK9" s="27">
        <v>1</v>
      </c>
      <c r="CL9" s="27"/>
      <c r="CM9" s="27"/>
      <c r="CN9" s="27">
        <v>1</v>
      </c>
      <c r="CO9" s="27"/>
      <c r="CP9" s="27">
        <v>1</v>
      </c>
      <c r="CQ9" s="27"/>
      <c r="CR9" s="27"/>
      <c r="CS9" s="27">
        <v>1</v>
      </c>
      <c r="CT9" s="27"/>
      <c r="CU9" s="27"/>
      <c r="CV9" s="17">
        <f t="shared" si="16"/>
        <v>4</v>
      </c>
    </row>
    <row r="10" spans="1:100" s="2" customFormat="1" ht="24.75" customHeight="1">
      <c r="A10" s="27" t="s">
        <v>110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27"/>
      <c r="CH10" s="27"/>
      <c r="CI10" s="27"/>
      <c r="CJ10" s="27"/>
      <c r="CK10" s="27"/>
      <c r="CL10" s="27"/>
      <c r="CM10" s="27"/>
      <c r="CN10" s="27">
        <v>1</v>
      </c>
      <c r="CO10" s="27"/>
      <c r="CP10" s="27"/>
      <c r="CQ10" s="27">
        <v>1</v>
      </c>
      <c r="CR10" s="27">
        <v>1</v>
      </c>
      <c r="CS10" s="27">
        <v>1</v>
      </c>
      <c r="CT10" s="27"/>
      <c r="CU10" s="27"/>
      <c r="CV10" s="17">
        <f t="shared" si="16"/>
        <v>4</v>
      </c>
    </row>
    <row r="11" spans="1:100" s="1" customFormat="1" ht="24.75" customHeight="1">
      <c r="A11" s="27" t="s">
        <v>111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27"/>
      <c r="CH11" s="27"/>
      <c r="CI11" s="27"/>
      <c r="CJ11" s="27"/>
      <c r="CK11" s="27">
        <v>1</v>
      </c>
      <c r="CL11" s="27">
        <v>1</v>
      </c>
      <c r="CM11" s="27">
        <v>1</v>
      </c>
      <c r="CN11" s="27"/>
      <c r="CO11" s="27">
        <v>1</v>
      </c>
      <c r="CP11" s="27">
        <v>1</v>
      </c>
      <c r="CQ11" s="27"/>
      <c r="CR11" s="27"/>
      <c r="CS11" s="27">
        <v>1</v>
      </c>
      <c r="CT11" s="27"/>
      <c r="CU11" s="27"/>
      <c r="CV11" s="17">
        <f t="shared" si="16"/>
        <v>6</v>
      </c>
    </row>
    <row r="12" spans="1:100" ht="24.75" customHeight="1">
      <c r="A12" s="27" t="s">
        <v>112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27"/>
      <c r="CH12" s="27"/>
      <c r="CI12" s="27"/>
      <c r="CJ12" s="27"/>
      <c r="CK12" s="27"/>
      <c r="CL12" s="27"/>
      <c r="CM12" s="27">
        <v>2</v>
      </c>
      <c r="CN12" s="27">
        <v>1</v>
      </c>
      <c r="CO12" s="27">
        <v>1</v>
      </c>
      <c r="CP12" s="27">
        <v>1</v>
      </c>
      <c r="CQ12" s="27"/>
      <c r="CR12" s="27"/>
      <c r="CS12" s="27"/>
      <c r="CT12" s="27">
        <v>1</v>
      </c>
      <c r="CU12" s="27">
        <v>1</v>
      </c>
      <c r="CV12" s="17">
        <f t="shared" si="16"/>
        <v>7</v>
      </c>
    </row>
    <row r="13" spans="1:100" ht="24.75" customHeight="1">
      <c r="A13" s="27" t="s">
        <v>73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>
        <v>1</v>
      </c>
      <c r="CD13" s="27"/>
      <c r="CE13" s="27">
        <v>3</v>
      </c>
      <c r="CF13" s="27"/>
      <c r="CG13" s="27">
        <v>3</v>
      </c>
      <c r="CH13" s="27">
        <v>1</v>
      </c>
      <c r="CI13" s="27">
        <v>1</v>
      </c>
      <c r="CJ13" s="27">
        <v>1</v>
      </c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17">
        <f t="shared" si="16"/>
        <v>10</v>
      </c>
    </row>
    <row r="14" spans="1:100" ht="24.75" customHeight="1">
      <c r="A14" s="27" t="s">
        <v>74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>
        <v>1</v>
      </c>
      <c r="CE14" s="27"/>
      <c r="CF14" s="27"/>
      <c r="CG14" s="27"/>
      <c r="CH14" s="27">
        <v>1</v>
      </c>
      <c r="CI14" s="27">
        <v>1</v>
      </c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17">
        <f t="shared" si="16"/>
        <v>3</v>
      </c>
    </row>
    <row r="15" spans="1:100" ht="24.75" customHeight="1">
      <c r="A15" s="27" t="s">
        <v>90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5">
        <v>3</v>
      </c>
      <c r="CE15" s="27"/>
      <c r="CF15" s="27">
        <v>2</v>
      </c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17">
        <f t="shared" si="16"/>
        <v>5</v>
      </c>
    </row>
    <row r="16" spans="1:100" ht="24.75" customHeight="1">
      <c r="A16" s="27" t="s">
        <v>75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>
        <f>SUM(CC3:CC15)</f>
        <v>1</v>
      </c>
      <c r="CD16" s="27">
        <f aca="true" t="shared" si="17" ref="CD16:CU16">SUM(CD3:CD15)</f>
        <v>4</v>
      </c>
      <c r="CE16" s="27">
        <f t="shared" si="17"/>
        <v>3</v>
      </c>
      <c r="CF16" s="27">
        <f t="shared" si="17"/>
        <v>2</v>
      </c>
      <c r="CG16" s="27">
        <f t="shared" si="17"/>
        <v>3</v>
      </c>
      <c r="CH16" s="27">
        <f t="shared" si="17"/>
        <v>2</v>
      </c>
      <c r="CI16" s="27">
        <f t="shared" si="17"/>
        <v>2</v>
      </c>
      <c r="CJ16" s="27">
        <f t="shared" si="17"/>
        <v>1</v>
      </c>
      <c r="CK16" s="27">
        <f t="shared" si="17"/>
        <v>5</v>
      </c>
      <c r="CL16" s="27">
        <f t="shared" si="17"/>
        <v>5</v>
      </c>
      <c r="CM16" s="27">
        <f t="shared" si="17"/>
        <v>5</v>
      </c>
      <c r="CN16" s="27">
        <f t="shared" si="17"/>
        <v>6</v>
      </c>
      <c r="CO16" s="27">
        <f t="shared" si="17"/>
        <v>4</v>
      </c>
      <c r="CP16" s="27">
        <f t="shared" si="17"/>
        <v>4</v>
      </c>
      <c r="CQ16" s="27">
        <f t="shared" si="17"/>
        <v>1</v>
      </c>
      <c r="CR16" s="27">
        <f t="shared" si="17"/>
        <v>1</v>
      </c>
      <c r="CS16" s="27">
        <f t="shared" si="17"/>
        <v>3</v>
      </c>
      <c r="CT16" s="27">
        <f t="shared" si="17"/>
        <v>1</v>
      </c>
      <c r="CU16" s="27">
        <f t="shared" si="17"/>
        <v>1</v>
      </c>
      <c r="CV16" s="17">
        <f t="shared" si="16"/>
        <v>54</v>
      </c>
    </row>
    <row r="17" spans="81:99" ht="19.5" customHeight="1">
      <c r="CC17" t="s">
        <v>85</v>
      </c>
      <c r="CD17" t="s">
        <v>86</v>
      </c>
      <c r="CE17" t="s">
        <v>86</v>
      </c>
      <c r="CF17" t="s">
        <v>87</v>
      </c>
      <c r="CG17" t="s">
        <v>87</v>
      </c>
      <c r="CH17" t="s">
        <v>88</v>
      </c>
      <c r="CI17" t="s">
        <v>88</v>
      </c>
      <c r="CJ17" t="s">
        <v>89</v>
      </c>
      <c r="CK17" s="23" t="s">
        <v>120</v>
      </c>
      <c r="CL17" s="23" t="s">
        <v>120</v>
      </c>
      <c r="CM17" s="23" t="s">
        <v>113</v>
      </c>
      <c r="CN17" s="23" t="s">
        <v>113</v>
      </c>
      <c r="CO17" s="23" t="s">
        <v>114</v>
      </c>
      <c r="CP17" s="23" t="s">
        <v>114</v>
      </c>
      <c r="CQ17" s="23" t="s">
        <v>115</v>
      </c>
      <c r="CR17" s="23" t="s">
        <v>117</v>
      </c>
      <c r="CS17" s="23" t="s">
        <v>116</v>
      </c>
      <c r="CT17" s="23" t="s">
        <v>118</v>
      </c>
      <c r="CU17" s="23" t="s">
        <v>119</v>
      </c>
    </row>
  </sheetData>
  <sheetProtection/>
  <mergeCells count="10">
    <mergeCell ref="A1:CV1"/>
    <mergeCell ref="BT2:BU2"/>
    <mergeCell ref="BV2:BW2"/>
    <mergeCell ref="Y2:Z2"/>
    <mergeCell ref="AC2:AD2"/>
    <mergeCell ref="AP2:AQ2"/>
    <mergeCell ref="AT2:AU2"/>
    <mergeCell ref="BB2:BC2"/>
    <mergeCell ref="BN2:BO2"/>
    <mergeCell ref="BR2:BS2"/>
  </mergeCells>
  <printOptions/>
  <pageMargins left="1.023611111111111" right="0.7479166666666667" top="0.5506944444444445" bottom="0.3145833333333333" header="0.39305555555555555" footer="0.27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P8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R4" sqref="CR4"/>
    </sheetView>
  </sheetViews>
  <sheetFormatPr defaultColWidth="8.75390625" defaultRowHeight="19.5" customHeight="1"/>
  <cols>
    <col min="1" max="1" width="41.75390625" style="0" customWidth="1"/>
    <col min="2" max="2" width="7.875" style="0" hidden="1" customWidth="1"/>
    <col min="3" max="3" width="6.375" style="0" hidden="1" customWidth="1"/>
    <col min="4" max="4" width="8.125" style="0" hidden="1" customWidth="1"/>
    <col min="5" max="5" width="8.125" style="1" hidden="1" customWidth="1"/>
    <col min="6" max="6" width="8.875" style="1" hidden="1" customWidth="1"/>
    <col min="7" max="11" width="18.875" style="1" hidden="1" customWidth="1"/>
    <col min="12" max="22" width="6.125" style="0" hidden="1" customWidth="1"/>
    <col min="23" max="23" width="10.75390625" style="0" hidden="1" customWidth="1"/>
    <col min="24" max="24" width="6.625" style="0" hidden="1" customWidth="1"/>
    <col min="25" max="28" width="6.25390625" style="0" hidden="1" customWidth="1"/>
    <col min="29" max="30" width="4.25390625" style="0" hidden="1" customWidth="1"/>
    <col min="31" max="31" width="7.875" style="0" hidden="1" customWidth="1"/>
    <col min="32" max="32" width="8.375" style="0" hidden="1" customWidth="1"/>
    <col min="33" max="36" width="6.625" style="1" hidden="1" customWidth="1"/>
    <col min="37" max="37" width="13.125" style="1" hidden="1" customWidth="1"/>
    <col min="38" max="44" width="5.75390625" style="1" hidden="1" customWidth="1"/>
    <col min="45" max="45" width="8.625" style="1" hidden="1" customWidth="1"/>
    <col min="46" max="57" width="5.75390625" style="1" hidden="1" customWidth="1"/>
    <col min="58" max="58" width="9.25390625" style="1" hidden="1" customWidth="1"/>
    <col min="59" max="59" width="9.125" style="1" hidden="1" customWidth="1"/>
    <col min="60" max="60" width="13.125" style="1" hidden="1" customWidth="1"/>
    <col min="61" max="61" width="34.625" style="1" hidden="1" customWidth="1"/>
    <col min="62" max="63" width="8.75390625" style="1" hidden="1" customWidth="1"/>
    <col min="64" max="64" width="8.625" style="1" hidden="1" customWidth="1"/>
    <col min="65" max="67" width="8.625" style="0" hidden="1" customWidth="1"/>
    <col min="68" max="68" width="12.625" style="0" hidden="1" customWidth="1"/>
    <col min="69" max="69" width="8.75390625" style="0" hidden="1" customWidth="1"/>
    <col min="70" max="73" width="7.625" style="0" hidden="1" customWidth="1"/>
    <col min="74" max="75" width="8.75390625" style="0" hidden="1" customWidth="1"/>
    <col min="76" max="76" width="10.50390625" style="0" hidden="1" customWidth="1"/>
    <col min="77" max="77" width="10.125" style="0" hidden="1" customWidth="1"/>
    <col min="78" max="78" width="8.75390625" style="0" hidden="1" customWidth="1"/>
    <col min="79" max="79" width="12.00390625" style="0" hidden="1" customWidth="1"/>
    <col min="80" max="80" width="8.75390625" style="0" hidden="1" customWidth="1"/>
    <col min="81" max="83" width="4.875" style="19" customWidth="1"/>
    <col min="84" max="93" width="4.875" style="0" customWidth="1"/>
  </cols>
  <sheetData>
    <row r="1" spans="1:90" ht="31.5" customHeight="1">
      <c r="A1" s="42" t="s">
        <v>207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</row>
    <row r="2" spans="1:94" ht="102.75" customHeight="1">
      <c r="A2" s="35" t="s">
        <v>76</v>
      </c>
      <c r="B2" s="35" t="s">
        <v>1</v>
      </c>
      <c r="C2" s="35" t="s">
        <v>0</v>
      </c>
      <c r="D2" s="36" t="s">
        <v>2</v>
      </c>
      <c r="E2" s="37"/>
      <c r="F2" s="38" t="s">
        <v>3</v>
      </c>
      <c r="G2" s="39"/>
      <c r="H2" s="39"/>
      <c r="I2" s="39"/>
      <c r="J2" s="39"/>
      <c r="K2" s="39"/>
      <c r="L2" s="40" t="s">
        <v>4</v>
      </c>
      <c r="M2" s="40" t="s">
        <v>5</v>
      </c>
      <c r="N2" s="40" t="s">
        <v>6</v>
      </c>
      <c r="O2" s="40" t="s">
        <v>7</v>
      </c>
      <c r="P2" s="40" t="s">
        <v>8</v>
      </c>
      <c r="Q2" s="40" t="s">
        <v>9</v>
      </c>
      <c r="R2" s="40" t="s">
        <v>10</v>
      </c>
      <c r="S2" s="40" t="s">
        <v>11</v>
      </c>
      <c r="T2" s="40" t="s">
        <v>12</v>
      </c>
      <c r="U2" s="40" t="s">
        <v>13</v>
      </c>
      <c r="V2" s="40" t="s">
        <v>14</v>
      </c>
      <c r="W2" s="41" t="s">
        <v>15</v>
      </c>
      <c r="X2" s="41" t="s">
        <v>16</v>
      </c>
      <c r="Y2" s="47" t="s">
        <v>17</v>
      </c>
      <c r="Z2" s="47"/>
      <c r="AA2" s="41" t="s">
        <v>18</v>
      </c>
      <c r="AB2" s="41" t="s">
        <v>19</v>
      </c>
      <c r="AC2" s="47" t="s">
        <v>20</v>
      </c>
      <c r="AD2" s="47"/>
      <c r="AE2" s="41" t="s">
        <v>21</v>
      </c>
      <c r="AF2" s="41" t="s">
        <v>22</v>
      </c>
      <c r="AG2" s="41" t="s">
        <v>23</v>
      </c>
      <c r="AH2" s="41" t="s">
        <v>24</v>
      </c>
      <c r="AI2" s="41" t="s">
        <v>25</v>
      </c>
      <c r="AJ2" s="41" t="s">
        <v>26</v>
      </c>
      <c r="AK2" s="41" t="s">
        <v>27</v>
      </c>
      <c r="AL2" s="41" t="s">
        <v>28</v>
      </c>
      <c r="AM2" s="41" t="s">
        <v>29</v>
      </c>
      <c r="AN2" s="41" t="s">
        <v>30</v>
      </c>
      <c r="AO2" s="41" t="s">
        <v>31</v>
      </c>
      <c r="AP2" s="47" t="s">
        <v>32</v>
      </c>
      <c r="AQ2" s="47"/>
      <c r="AR2" s="41" t="s">
        <v>33</v>
      </c>
      <c r="AS2" s="41" t="s">
        <v>34</v>
      </c>
      <c r="AT2" s="47" t="s">
        <v>35</v>
      </c>
      <c r="AU2" s="47"/>
      <c r="AV2" s="41" t="s">
        <v>33</v>
      </c>
      <c r="AW2" s="41" t="s">
        <v>36</v>
      </c>
      <c r="AX2" s="40" t="s">
        <v>37</v>
      </c>
      <c r="AY2" s="41" t="s">
        <v>38</v>
      </c>
      <c r="AZ2" s="41" t="s">
        <v>39</v>
      </c>
      <c r="BA2" s="41" t="s">
        <v>40</v>
      </c>
      <c r="BB2" s="47" t="s">
        <v>41</v>
      </c>
      <c r="BC2" s="47"/>
      <c r="BD2" s="41" t="s">
        <v>42</v>
      </c>
      <c r="BE2" s="41" t="s">
        <v>36</v>
      </c>
      <c r="BF2" s="41" t="s">
        <v>43</v>
      </c>
      <c r="BG2" s="41" t="s">
        <v>44</v>
      </c>
      <c r="BH2" s="41" t="s">
        <v>45</v>
      </c>
      <c r="BI2" s="31" t="s">
        <v>46</v>
      </c>
      <c r="BJ2" s="31" t="s">
        <v>47</v>
      </c>
      <c r="BK2" s="31"/>
      <c r="BL2" s="41" t="s">
        <v>48</v>
      </c>
      <c r="BM2" s="41" t="s">
        <v>49</v>
      </c>
      <c r="BN2" s="47" t="s">
        <v>50</v>
      </c>
      <c r="BO2" s="47"/>
      <c r="BP2" s="41" t="s">
        <v>51</v>
      </c>
      <c r="BQ2" s="41" t="s">
        <v>22</v>
      </c>
      <c r="BR2" s="46" t="s">
        <v>52</v>
      </c>
      <c r="BS2" s="46"/>
      <c r="BT2" s="46" t="s">
        <v>53</v>
      </c>
      <c r="BU2" s="46"/>
      <c r="BV2" s="46" t="s">
        <v>54</v>
      </c>
      <c r="BW2" s="46"/>
      <c r="BX2" s="41" t="s">
        <v>55</v>
      </c>
      <c r="BY2" s="41" t="s">
        <v>22</v>
      </c>
      <c r="BZ2" s="41" t="s">
        <v>56</v>
      </c>
      <c r="CA2" s="41" t="s">
        <v>22</v>
      </c>
      <c r="CB2" s="31"/>
      <c r="CC2" s="40" t="s">
        <v>197</v>
      </c>
      <c r="CD2" s="40" t="s">
        <v>198</v>
      </c>
      <c r="CE2" s="40" t="s">
        <v>199</v>
      </c>
      <c r="CF2" s="40" t="s">
        <v>186</v>
      </c>
      <c r="CG2" s="40" t="s">
        <v>187</v>
      </c>
      <c r="CH2" s="40" t="s">
        <v>188</v>
      </c>
      <c r="CI2" s="40" t="s">
        <v>189</v>
      </c>
      <c r="CJ2" s="40" t="s">
        <v>190</v>
      </c>
      <c r="CK2" s="40" t="s">
        <v>191</v>
      </c>
      <c r="CL2" s="40" t="s">
        <v>192</v>
      </c>
      <c r="CM2" s="41" t="s">
        <v>200</v>
      </c>
      <c r="CN2" s="41" t="s">
        <v>201</v>
      </c>
      <c r="CO2" s="41" t="s">
        <v>202</v>
      </c>
      <c r="CP2" s="41" t="s">
        <v>203</v>
      </c>
    </row>
    <row r="3" spans="1:94" s="1" customFormat="1" ht="18.75" customHeight="1">
      <c r="A3" s="27" t="s">
        <v>121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22"/>
      <c r="CD3" s="30"/>
      <c r="CE3" s="28">
        <v>1</v>
      </c>
      <c r="CF3" s="28"/>
      <c r="CG3" s="30"/>
      <c r="CH3" s="30"/>
      <c r="CI3" s="28"/>
      <c r="CJ3" s="31"/>
      <c r="CK3" s="31"/>
      <c r="CL3" s="30"/>
      <c r="CM3" s="22"/>
      <c r="CN3" s="22"/>
      <c r="CO3" s="22"/>
      <c r="CP3" s="22">
        <f>SUM(CC3:CO3)</f>
        <v>1</v>
      </c>
    </row>
    <row r="4" spans="1:94" s="1" customFormat="1" ht="18.75" customHeight="1">
      <c r="A4" s="27" t="s">
        <v>122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22"/>
      <c r="CD4" s="30"/>
      <c r="CE4" s="28">
        <v>1</v>
      </c>
      <c r="CF4" s="22"/>
      <c r="CG4" s="30"/>
      <c r="CH4" s="28">
        <v>1</v>
      </c>
      <c r="CI4" s="28"/>
      <c r="CJ4" s="31"/>
      <c r="CK4" s="31"/>
      <c r="CL4" s="30"/>
      <c r="CM4" s="22"/>
      <c r="CN4" s="22"/>
      <c r="CO4" s="22"/>
      <c r="CP4" s="22">
        <f aca="true" t="shared" si="0" ref="CP4:CP66">SUM(CC4:CO4)</f>
        <v>2</v>
      </c>
    </row>
    <row r="5" spans="1:94" s="1" customFormat="1" ht="18.75" customHeight="1">
      <c r="A5" s="27" t="s">
        <v>123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28">
        <v>1</v>
      </c>
      <c r="CD5" s="30"/>
      <c r="CE5" s="32">
        <v>1</v>
      </c>
      <c r="CF5" s="22"/>
      <c r="CG5" s="30"/>
      <c r="CH5" s="28">
        <v>1</v>
      </c>
      <c r="CI5" s="28"/>
      <c r="CJ5" s="31"/>
      <c r="CK5" s="31"/>
      <c r="CL5" s="30"/>
      <c r="CM5" s="22"/>
      <c r="CN5" s="22"/>
      <c r="CO5" s="22"/>
      <c r="CP5" s="22">
        <f t="shared" si="0"/>
        <v>3</v>
      </c>
    </row>
    <row r="6" spans="1:94" s="1" customFormat="1" ht="18.75" customHeight="1">
      <c r="A6" s="27" t="s">
        <v>70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28">
        <v>1</v>
      </c>
      <c r="CD6" s="30"/>
      <c r="CE6" s="32">
        <v>1</v>
      </c>
      <c r="CF6" s="22"/>
      <c r="CG6" s="30"/>
      <c r="CH6" s="28">
        <v>1</v>
      </c>
      <c r="CI6" s="28">
        <v>1</v>
      </c>
      <c r="CJ6" s="31">
        <v>1</v>
      </c>
      <c r="CK6" s="31"/>
      <c r="CL6" s="30"/>
      <c r="CM6" s="22"/>
      <c r="CN6" s="22"/>
      <c r="CO6" s="22"/>
      <c r="CP6" s="22">
        <f t="shared" si="0"/>
        <v>5</v>
      </c>
    </row>
    <row r="7" spans="1:94" s="1" customFormat="1" ht="18.75" customHeight="1">
      <c r="A7" s="27" t="s">
        <v>124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28">
        <v>1</v>
      </c>
      <c r="CD7" s="30"/>
      <c r="CE7" s="30"/>
      <c r="CF7" s="28">
        <v>1</v>
      </c>
      <c r="CG7" s="30"/>
      <c r="CH7" s="30"/>
      <c r="CI7" s="28"/>
      <c r="CJ7" s="31"/>
      <c r="CK7" s="31"/>
      <c r="CL7" s="30"/>
      <c r="CM7" s="22"/>
      <c r="CN7" s="22"/>
      <c r="CO7" s="22"/>
      <c r="CP7" s="22">
        <f t="shared" si="0"/>
        <v>2</v>
      </c>
    </row>
    <row r="8" spans="1:94" s="1" customFormat="1" ht="18.75" customHeight="1">
      <c r="A8" s="27" t="s">
        <v>125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28">
        <v>1</v>
      </c>
      <c r="CD8" s="30"/>
      <c r="CE8" s="30"/>
      <c r="CF8" s="28">
        <v>1</v>
      </c>
      <c r="CG8" s="30"/>
      <c r="CH8" s="30"/>
      <c r="CI8" s="28">
        <v>1</v>
      </c>
      <c r="CJ8" s="31">
        <v>1</v>
      </c>
      <c r="CK8" s="31"/>
      <c r="CL8" s="30"/>
      <c r="CM8" s="22"/>
      <c r="CN8" s="22"/>
      <c r="CO8" s="22"/>
      <c r="CP8" s="22">
        <f t="shared" si="0"/>
        <v>4</v>
      </c>
    </row>
    <row r="9" spans="1:94" s="1" customFormat="1" ht="18.75" customHeight="1">
      <c r="A9" s="27" t="s">
        <v>126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28">
        <v>1</v>
      </c>
      <c r="CD9" s="32">
        <v>1</v>
      </c>
      <c r="CE9" s="32">
        <v>1</v>
      </c>
      <c r="CF9" s="28">
        <v>1</v>
      </c>
      <c r="CG9" s="30"/>
      <c r="CH9" s="30"/>
      <c r="CI9" s="28">
        <v>1</v>
      </c>
      <c r="CJ9" s="31"/>
      <c r="CK9" s="31"/>
      <c r="CL9" s="30"/>
      <c r="CM9" s="22"/>
      <c r="CN9" s="22"/>
      <c r="CO9" s="22"/>
      <c r="CP9" s="22">
        <f t="shared" si="0"/>
        <v>5</v>
      </c>
    </row>
    <row r="10" spans="1:94" s="1" customFormat="1" ht="18.75" customHeight="1">
      <c r="A10" s="27" t="s">
        <v>127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28">
        <v>1</v>
      </c>
      <c r="CD10" s="30"/>
      <c r="CE10" s="30"/>
      <c r="CF10" s="28"/>
      <c r="CG10" s="30"/>
      <c r="CH10" s="30"/>
      <c r="CI10" s="28"/>
      <c r="CJ10" s="31"/>
      <c r="CK10" s="31"/>
      <c r="CL10" s="30"/>
      <c r="CM10" s="22"/>
      <c r="CN10" s="22"/>
      <c r="CO10" s="22"/>
      <c r="CP10" s="22">
        <f t="shared" si="0"/>
        <v>1</v>
      </c>
    </row>
    <row r="11" spans="1:94" s="1" customFormat="1" ht="18.75" customHeight="1">
      <c r="A11" s="27" t="s">
        <v>128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28">
        <v>1</v>
      </c>
      <c r="CD11" s="30"/>
      <c r="CE11" s="30"/>
      <c r="CF11" s="28"/>
      <c r="CG11" s="30"/>
      <c r="CH11" s="30"/>
      <c r="CI11" s="28"/>
      <c r="CJ11" s="31"/>
      <c r="CK11" s="31"/>
      <c r="CL11" s="30"/>
      <c r="CM11" s="22"/>
      <c r="CN11" s="22"/>
      <c r="CO11" s="22"/>
      <c r="CP11" s="22">
        <f t="shared" si="0"/>
        <v>1</v>
      </c>
    </row>
    <row r="12" spans="1:94" s="1" customFormat="1" ht="18.75" customHeight="1">
      <c r="A12" s="27" t="s">
        <v>129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28"/>
      <c r="CD12" s="30"/>
      <c r="CE12" s="30"/>
      <c r="CF12" s="28"/>
      <c r="CG12" s="30"/>
      <c r="CH12" s="30"/>
      <c r="CI12" s="28">
        <v>1</v>
      </c>
      <c r="CJ12" s="31"/>
      <c r="CK12" s="31"/>
      <c r="CL12" s="30"/>
      <c r="CM12" s="22"/>
      <c r="CN12" s="22"/>
      <c r="CO12" s="22"/>
      <c r="CP12" s="22">
        <f t="shared" si="0"/>
        <v>1</v>
      </c>
    </row>
    <row r="13" spans="1:94" s="1" customFormat="1" ht="18.75" customHeight="1">
      <c r="A13" s="27" t="s">
        <v>130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28">
        <v>1</v>
      </c>
      <c r="CD13" s="30"/>
      <c r="CE13" s="32"/>
      <c r="CF13" s="22"/>
      <c r="CG13" s="30"/>
      <c r="CH13" s="28">
        <v>1</v>
      </c>
      <c r="CI13" s="28"/>
      <c r="CJ13" s="31"/>
      <c r="CK13" s="31"/>
      <c r="CL13" s="30"/>
      <c r="CM13" s="22"/>
      <c r="CN13" s="22"/>
      <c r="CO13" s="22"/>
      <c r="CP13" s="22">
        <f t="shared" si="0"/>
        <v>2</v>
      </c>
    </row>
    <row r="14" spans="1:94" s="1" customFormat="1" ht="18.75" customHeight="1">
      <c r="A14" s="27" t="s">
        <v>131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28">
        <v>1</v>
      </c>
      <c r="CD14" s="30"/>
      <c r="CE14" s="32"/>
      <c r="CF14" s="28">
        <v>1</v>
      </c>
      <c r="CG14" s="30"/>
      <c r="CH14" s="30"/>
      <c r="CI14" s="28"/>
      <c r="CJ14" s="31"/>
      <c r="CK14" s="31"/>
      <c r="CL14" s="30"/>
      <c r="CM14" s="22"/>
      <c r="CN14" s="22"/>
      <c r="CO14" s="22"/>
      <c r="CP14" s="22">
        <f t="shared" si="0"/>
        <v>2</v>
      </c>
    </row>
    <row r="15" spans="1:94" s="1" customFormat="1" ht="18.75" customHeight="1">
      <c r="A15" s="27" t="s">
        <v>132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28"/>
      <c r="CD15" s="30"/>
      <c r="CE15" s="30"/>
      <c r="CF15" s="28">
        <v>1</v>
      </c>
      <c r="CG15" s="30"/>
      <c r="CH15" s="30"/>
      <c r="CI15" s="28"/>
      <c r="CJ15" s="31"/>
      <c r="CK15" s="31"/>
      <c r="CL15" s="30"/>
      <c r="CM15" s="22"/>
      <c r="CN15" s="22"/>
      <c r="CO15" s="22"/>
      <c r="CP15" s="22">
        <f t="shared" si="0"/>
        <v>1</v>
      </c>
    </row>
    <row r="16" spans="1:94" s="1" customFormat="1" ht="18.75" customHeight="1">
      <c r="A16" s="27" t="s">
        <v>133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28"/>
      <c r="CD16" s="30"/>
      <c r="CE16" s="30"/>
      <c r="CF16" s="28">
        <v>1</v>
      </c>
      <c r="CG16" s="30"/>
      <c r="CH16" s="30"/>
      <c r="CI16" s="28"/>
      <c r="CJ16" s="31"/>
      <c r="CK16" s="31"/>
      <c r="CL16" s="30"/>
      <c r="CM16" s="22"/>
      <c r="CN16" s="22"/>
      <c r="CO16" s="22"/>
      <c r="CP16" s="22">
        <f t="shared" si="0"/>
        <v>1</v>
      </c>
    </row>
    <row r="17" spans="1:94" s="1" customFormat="1" ht="18.75" customHeight="1">
      <c r="A17" s="27" t="s">
        <v>134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28"/>
      <c r="CD17" s="30"/>
      <c r="CE17" s="30"/>
      <c r="CF17" s="28"/>
      <c r="CG17" s="30"/>
      <c r="CH17" s="30"/>
      <c r="CI17" s="22"/>
      <c r="CJ17" s="31"/>
      <c r="CK17" s="28">
        <v>1</v>
      </c>
      <c r="CL17" s="30"/>
      <c r="CM17" s="22"/>
      <c r="CN17" s="22"/>
      <c r="CO17" s="22"/>
      <c r="CP17" s="22">
        <f t="shared" si="0"/>
        <v>1</v>
      </c>
    </row>
    <row r="18" spans="1:94" s="1" customFormat="1" ht="18.75" customHeight="1">
      <c r="A18" s="27" t="s">
        <v>135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28">
        <v>1</v>
      </c>
      <c r="CD18" s="30"/>
      <c r="CE18" s="30"/>
      <c r="CF18" s="28"/>
      <c r="CG18" s="30"/>
      <c r="CH18" s="30"/>
      <c r="CI18" s="22"/>
      <c r="CJ18" s="31"/>
      <c r="CK18" s="28"/>
      <c r="CL18" s="30"/>
      <c r="CM18" s="22"/>
      <c r="CN18" s="22"/>
      <c r="CO18" s="22"/>
      <c r="CP18" s="22">
        <f t="shared" si="0"/>
        <v>1</v>
      </c>
    </row>
    <row r="19" spans="1:94" s="1" customFormat="1" ht="18.75" customHeight="1">
      <c r="A19" s="27" t="s">
        <v>136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28"/>
      <c r="CD19" s="30"/>
      <c r="CE19" s="30"/>
      <c r="CF19" s="28"/>
      <c r="CG19" s="30"/>
      <c r="CH19" s="30"/>
      <c r="CI19" s="22"/>
      <c r="CJ19" s="31"/>
      <c r="CK19" s="28">
        <v>1</v>
      </c>
      <c r="CL19" s="30"/>
      <c r="CM19" s="22"/>
      <c r="CN19" s="22"/>
      <c r="CO19" s="22"/>
      <c r="CP19" s="22">
        <f t="shared" si="0"/>
        <v>1</v>
      </c>
    </row>
    <row r="20" spans="1:94" s="1" customFormat="1" ht="18.75" customHeight="1">
      <c r="A20" s="27" t="s">
        <v>137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28">
        <v>1</v>
      </c>
      <c r="CD20" s="30"/>
      <c r="CE20" s="30"/>
      <c r="CF20" s="28">
        <v>1</v>
      </c>
      <c r="CG20" s="30"/>
      <c r="CH20" s="30"/>
      <c r="CI20" s="22"/>
      <c r="CJ20" s="31"/>
      <c r="CK20" s="28">
        <v>1</v>
      </c>
      <c r="CL20" s="30"/>
      <c r="CM20" s="22"/>
      <c r="CN20" s="22"/>
      <c r="CO20" s="22"/>
      <c r="CP20" s="22">
        <f t="shared" si="0"/>
        <v>3</v>
      </c>
    </row>
    <row r="21" spans="1:94" s="2" customFormat="1" ht="18.75" customHeight="1">
      <c r="A21" s="27" t="s">
        <v>138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28">
        <v>1</v>
      </c>
      <c r="CD21" s="30"/>
      <c r="CE21" s="30"/>
      <c r="CF21" s="28">
        <v>1</v>
      </c>
      <c r="CG21" s="30"/>
      <c r="CH21" s="30"/>
      <c r="CI21" s="22"/>
      <c r="CJ21" s="31"/>
      <c r="CK21" s="28">
        <v>1</v>
      </c>
      <c r="CL21" s="30"/>
      <c r="CM21" s="22"/>
      <c r="CN21" s="22"/>
      <c r="CO21" s="22"/>
      <c r="CP21" s="22">
        <f t="shared" si="0"/>
        <v>3</v>
      </c>
    </row>
    <row r="22" spans="1:94" s="1" customFormat="1" ht="18.75" customHeight="1">
      <c r="A22" s="27" t="s">
        <v>139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28"/>
      <c r="CD22" s="30"/>
      <c r="CE22" s="30"/>
      <c r="CF22" s="28"/>
      <c r="CG22" s="30"/>
      <c r="CH22" s="30"/>
      <c r="CI22" s="22"/>
      <c r="CJ22" s="31"/>
      <c r="CK22" s="28">
        <v>1</v>
      </c>
      <c r="CL22" s="30"/>
      <c r="CM22" s="22"/>
      <c r="CN22" s="22"/>
      <c r="CO22" s="22"/>
      <c r="CP22" s="22">
        <f t="shared" si="0"/>
        <v>1</v>
      </c>
    </row>
    <row r="23" spans="1:94" s="1" customFormat="1" ht="18.75" customHeight="1">
      <c r="A23" s="27" t="s">
        <v>140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28"/>
      <c r="CD23" s="30"/>
      <c r="CE23" s="30"/>
      <c r="CF23" s="28"/>
      <c r="CG23" s="30"/>
      <c r="CH23" s="30"/>
      <c r="CI23" s="22"/>
      <c r="CJ23" s="31"/>
      <c r="CK23" s="28">
        <v>1</v>
      </c>
      <c r="CL23" s="30"/>
      <c r="CM23" s="22"/>
      <c r="CN23" s="22"/>
      <c r="CO23" s="22"/>
      <c r="CP23" s="22">
        <f t="shared" si="0"/>
        <v>1</v>
      </c>
    </row>
    <row r="24" spans="1:94" s="2" customFormat="1" ht="18.75" customHeight="1">
      <c r="A24" s="27" t="s">
        <v>141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22"/>
      <c r="CD24" s="30"/>
      <c r="CE24" s="28">
        <v>1</v>
      </c>
      <c r="CF24" s="28"/>
      <c r="CG24" s="30"/>
      <c r="CH24" s="30"/>
      <c r="CI24" s="28"/>
      <c r="CJ24" s="31"/>
      <c r="CK24" s="31"/>
      <c r="CL24" s="30"/>
      <c r="CM24" s="22"/>
      <c r="CN24" s="22"/>
      <c r="CO24" s="22"/>
      <c r="CP24" s="22">
        <f t="shared" si="0"/>
        <v>1</v>
      </c>
    </row>
    <row r="25" spans="1:94" s="1" customFormat="1" ht="18.75" customHeight="1">
      <c r="A25" s="27" t="s">
        <v>142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22"/>
      <c r="CD25" s="30"/>
      <c r="CE25" s="28">
        <v>1</v>
      </c>
      <c r="CF25" s="28"/>
      <c r="CG25" s="30"/>
      <c r="CH25" s="30"/>
      <c r="CI25" s="28"/>
      <c r="CJ25" s="31"/>
      <c r="CK25" s="31"/>
      <c r="CL25" s="30"/>
      <c r="CM25" s="22"/>
      <c r="CN25" s="22"/>
      <c r="CO25" s="22"/>
      <c r="CP25" s="22">
        <f t="shared" si="0"/>
        <v>1</v>
      </c>
    </row>
    <row r="26" spans="1:94" s="2" customFormat="1" ht="18.75" customHeight="1">
      <c r="A26" s="27" t="s">
        <v>143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28"/>
      <c r="CD26" s="30"/>
      <c r="CE26" s="32">
        <v>2</v>
      </c>
      <c r="CF26" s="28"/>
      <c r="CG26" s="30"/>
      <c r="CH26" s="30"/>
      <c r="CI26" s="28"/>
      <c r="CJ26" s="31"/>
      <c r="CK26" s="31"/>
      <c r="CL26" s="30"/>
      <c r="CM26" s="22"/>
      <c r="CN26" s="22"/>
      <c r="CO26" s="22"/>
      <c r="CP26" s="22">
        <f t="shared" si="0"/>
        <v>2</v>
      </c>
    </row>
    <row r="27" spans="1:94" s="2" customFormat="1" ht="18.75" customHeight="1">
      <c r="A27" s="27" t="s">
        <v>144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28"/>
      <c r="CD27" s="30"/>
      <c r="CE27" s="30"/>
      <c r="CF27" s="22"/>
      <c r="CG27" s="30"/>
      <c r="CH27" s="28">
        <v>1</v>
      </c>
      <c r="CI27" s="22"/>
      <c r="CJ27" s="30"/>
      <c r="CK27" s="28">
        <v>1</v>
      </c>
      <c r="CL27" s="30"/>
      <c r="CM27" s="22"/>
      <c r="CN27" s="22"/>
      <c r="CO27" s="22"/>
      <c r="CP27" s="22">
        <f t="shared" si="0"/>
        <v>2</v>
      </c>
    </row>
    <row r="28" spans="1:94" s="2" customFormat="1" ht="18.75" customHeight="1">
      <c r="A28" s="27" t="s">
        <v>145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28"/>
      <c r="CD28" s="30"/>
      <c r="CE28" s="30"/>
      <c r="CF28" s="22"/>
      <c r="CG28" s="30"/>
      <c r="CH28" s="28">
        <v>1</v>
      </c>
      <c r="CI28" s="22"/>
      <c r="CJ28" s="30"/>
      <c r="CK28" s="28">
        <v>1</v>
      </c>
      <c r="CL28" s="30"/>
      <c r="CM28" s="22"/>
      <c r="CN28" s="22"/>
      <c r="CO28" s="22"/>
      <c r="CP28" s="22">
        <f t="shared" si="0"/>
        <v>2</v>
      </c>
    </row>
    <row r="29" spans="1:94" s="2" customFormat="1" ht="18.75" customHeight="1">
      <c r="A29" s="27" t="s">
        <v>146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28">
        <v>1</v>
      </c>
      <c r="CD29" s="30"/>
      <c r="CE29" s="30"/>
      <c r="CF29" s="22"/>
      <c r="CG29" s="32"/>
      <c r="CH29" s="28">
        <v>1</v>
      </c>
      <c r="CI29" s="22"/>
      <c r="CJ29" s="31"/>
      <c r="CK29" s="28"/>
      <c r="CL29" s="30"/>
      <c r="CM29" s="22"/>
      <c r="CN29" s="22"/>
      <c r="CO29" s="22"/>
      <c r="CP29" s="22">
        <f t="shared" si="0"/>
        <v>2</v>
      </c>
    </row>
    <row r="30" spans="1:94" s="1" customFormat="1" ht="18.75" customHeight="1">
      <c r="A30" s="27" t="s">
        <v>147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28"/>
      <c r="CD30" s="30"/>
      <c r="CE30" s="30"/>
      <c r="CF30" s="28"/>
      <c r="CG30" s="30"/>
      <c r="CH30" s="30"/>
      <c r="CI30" s="28">
        <v>1</v>
      </c>
      <c r="CJ30" s="31"/>
      <c r="CK30" s="31"/>
      <c r="CL30" s="30"/>
      <c r="CM30" s="22"/>
      <c r="CN30" s="22"/>
      <c r="CO30" s="22"/>
      <c r="CP30" s="22">
        <f t="shared" si="0"/>
        <v>1</v>
      </c>
    </row>
    <row r="31" spans="1:94" s="1" customFormat="1" ht="18.75" customHeight="1">
      <c r="A31" s="27" t="s">
        <v>64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28">
        <v>1</v>
      </c>
      <c r="CD31" s="30"/>
      <c r="CE31" s="30"/>
      <c r="CF31" s="28"/>
      <c r="CG31" s="30"/>
      <c r="CH31" s="30"/>
      <c r="CI31" s="28">
        <v>1</v>
      </c>
      <c r="CJ31" s="31"/>
      <c r="CK31" s="31"/>
      <c r="CL31" s="30"/>
      <c r="CM31" s="22"/>
      <c r="CN31" s="22"/>
      <c r="CO31" s="22"/>
      <c r="CP31" s="22">
        <f t="shared" si="0"/>
        <v>2</v>
      </c>
    </row>
    <row r="32" spans="1:94" s="1" customFormat="1" ht="18.75" customHeight="1">
      <c r="A32" s="27" t="s">
        <v>63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28">
        <v>1</v>
      </c>
      <c r="CD32" s="30"/>
      <c r="CE32" s="30"/>
      <c r="CF32" s="28">
        <v>1</v>
      </c>
      <c r="CG32" s="30"/>
      <c r="CH32" s="30"/>
      <c r="CI32" s="28">
        <v>1</v>
      </c>
      <c r="CJ32" s="31"/>
      <c r="CK32" s="31"/>
      <c r="CL32" s="30"/>
      <c r="CM32" s="22"/>
      <c r="CN32" s="22"/>
      <c r="CO32" s="22"/>
      <c r="CP32" s="22">
        <f t="shared" si="0"/>
        <v>3</v>
      </c>
    </row>
    <row r="33" spans="1:94" s="1" customFormat="1" ht="18.75" customHeight="1">
      <c r="A33" s="27" t="s">
        <v>148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28">
        <v>1</v>
      </c>
      <c r="CD33" s="30"/>
      <c r="CE33" s="32">
        <v>1</v>
      </c>
      <c r="CF33" s="28">
        <v>1</v>
      </c>
      <c r="CG33" s="32"/>
      <c r="CH33" s="32"/>
      <c r="CI33" s="28">
        <v>1</v>
      </c>
      <c r="CJ33" s="31"/>
      <c r="CK33" s="31"/>
      <c r="CL33" s="32"/>
      <c r="CM33" s="22"/>
      <c r="CN33" s="22"/>
      <c r="CO33" s="22"/>
      <c r="CP33" s="22">
        <f t="shared" si="0"/>
        <v>4</v>
      </c>
    </row>
    <row r="34" spans="1:94" s="1" customFormat="1" ht="18.75" customHeight="1">
      <c r="A34" s="27" t="s">
        <v>149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28"/>
      <c r="CD34" s="30"/>
      <c r="CE34" s="32"/>
      <c r="CF34" s="28"/>
      <c r="CG34" s="30"/>
      <c r="CH34" s="30"/>
      <c r="CI34" s="28">
        <v>1</v>
      </c>
      <c r="CJ34" s="30"/>
      <c r="CK34" s="31"/>
      <c r="CL34" s="30"/>
      <c r="CM34" s="22"/>
      <c r="CN34" s="22"/>
      <c r="CO34" s="22"/>
      <c r="CP34" s="22">
        <f t="shared" si="0"/>
        <v>1</v>
      </c>
    </row>
    <row r="35" spans="1:94" s="1" customFormat="1" ht="18.75" customHeight="1">
      <c r="A35" s="27" t="s">
        <v>62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28">
        <v>1</v>
      </c>
      <c r="CD35" s="30"/>
      <c r="CE35" s="30"/>
      <c r="CF35" s="28"/>
      <c r="CG35" s="30"/>
      <c r="CH35" s="30"/>
      <c r="CI35" s="28"/>
      <c r="CJ35" s="30"/>
      <c r="CK35" s="31"/>
      <c r="CL35" s="30"/>
      <c r="CM35" s="22"/>
      <c r="CN35" s="22"/>
      <c r="CO35" s="22"/>
      <c r="CP35" s="22">
        <f t="shared" si="0"/>
        <v>1</v>
      </c>
    </row>
    <row r="36" spans="1:94" s="1" customFormat="1" ht="18.75" customHeight="1">
      <c r="A36" s="27" t="s">
        <v>150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28"/>
      <c r="CD36" s="30"/>
      <c r="CE36" s="32"/>
      <c r="CF36" s="28"/>
      <c r="CG36" s="30"/>
      <c r="CH36" s="30"/>
      <c r="CI36" s="28">
        <v>1</v>
      </c>
      <c r="CJ36" s="30"/>
      <c r="CK36" s="31"/>
      <c r="CL36" s="30"/>
      <c r="CM36" s="22"/>
      <c r="CN36" s="22"/>
      <c r="CO36" s="22"/>
      <c r="CP36" s="22">
        <f t="shared" si="0"/>
        <v>1</v>
      </c>
    </row>
    <row r="37" spans="1:94" s="1" customFormat="1" ht="18.75" customHeight="1">
      <c r="A37" s="27" t="s">
        <v>151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28">
        <v>1</v>
      </c>
      <c r="CD37" s="30"/>
      <c r="CE37" s="30"/>
      <c r="CF37" s="28"/>
      <c r="CG37" s="30"/>
      <c r="CH37" s="30"/>
      <c r="CI37" s="28"/>
      <c r="CJ37" s="31"/>
      <c r="CK37" s="31"/>
      <c r="CL37" s="30"/>
      <c r="CM37" s="22"/>
      <c r="CN37" s="22"/>
      <c r="CO37" s="22"/>
      <c r="CP37" s="22">
        <f t="shared" si="0"/>
        <v>1</v>
      </c>
    </row>
    <row r="38" spans="1:94" s="1" customFormat="1" ht="18.75" customHeight="1">
      <c r="A38" s="27" t="s">
        <v>152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28">
        <v>1</v>
      </c>
      <c r="CD38" s="30"/>
      <c r="CE38" s="32"/>
      <c r="CF38" s="28"/>
      <c r="CG38" s="30"/>
      <c r="CH38" s="30"/>
      <c r="CI38" s="28">
        <v>1</v>
      </c>
      <c r="CJ38" s="31"/>
      <c r="CK38" s="30"/>
      <c r="CL38" s="30"/>
      <c r="CM38" s="22"/>
      <c r="CN38" s="22"/>
      <c r="CO38" s="22"/>
      <c r="CP38" s="22">
        <f t="shared" si="0"/>
        <v>2</v>
      </c>
    </row>
    <row r="39" spans="1:94" s="1" customFormat="1" ht="18.75" customHeight="1">
      <c r="A39" s="27" t="s">
        <v>153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28"/>
      <c r="CD39" s="30"/>
      <c r="CE39" s="32">
        <v>2</v>
      </c>
      <c r="CF39" s="28">
        <v>1</v>
      </c>
      <c r="CG39" s="30"/>
      <c r="CH39" s="32">
        <v>1</v>
      </c>
      <c r="CI39" s="28"/>
      <c r="CJ39" s="31"/>
      <c r="CK39" s="32">
        <v>1</v>
      </c>
      <c r="CL39" s="30"/>
      <c r="CM39" s="22"/>
      <c r="CN39" s="22"/>
      <c r="CO39" s="22"/>
      <c r="CP39" s="22">
        <f t="shared" si="0"/>
        <v>5</v>
      </c>
    </row>
    <row r="40" spans="1:94" s="1" customFormat="1" ht="18.75" customHeight="1">
      <c r="A40" s="27" t="s">
        <v>154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28">
        <v>1</v>
      </c>
      <c r="CD40" s="30"/>
      <c r="CE40" s="32">
        <v>1</v>
      </c>
      <c r="CF40" s="28">
        <v>1</v>
      </c>
      <c r="CG40" s="30"/>
      <c r="CH40" s="32">
        <v>1</v>
      </c>
      <c r="CI40" s="28"/>
      <c r="CJ40" s="31"/>
      <c r="CK40" s="30"/>
      <c r="CL40" s="30"/>
      <c r="CM40" s="22"/>
      <c r="CN40" s="22"/>
      <c r="CO40" s="22"/>
      <c r="CP40" s="22">
        <f t="shared" si="0"/>
        <v>4</v>
      </c>
    </row>
    <row r="41" spans="1:94" s="1" customFormat="1" ht="18.75" customHeight="1">
      <c r="A41" s="27" t="s">
        <v>155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28">
        <v>1</v>
      </c>
      <c r="CD41" s="30"/>
      <c r="CE41" s="30"/>
      <c r="CF41" s="28"/>
      <c r="CG41" s="30"/>
      <c r="CH41" s="30"/>
      <c r="CI41" s="28"/>
      <c r="CJ41" s="31"/>
      <c r="CK41" s="30"/>
      <c r="CL41" s="30"/>
      <c r="CM41" s="22"/>
      <c r="CN41" s="22"/>
      <c r="CO41" s="22"/>
      <c r="CP41" s="22">
        <f t="shared" si="0"/>
        <v>1</v>
      </c>
    </row>
    <row r="42" spans="1:94" s="1" customFormat="1" ht="18.75" customHeight="1">
      <c r="A42" s="27" t="s">
        <v>156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28"/>
      <c r="CD42" s="30"/>
      <c r="CE42" s="30"/>
      <c r="CF42" s="28">
        <v>1</v>
      </c>
      <c r="CG42" s="32"/>
      <c r="CH42" s="32"/>
      <c r="CI42" s="28"/>
      <c r="CJ42" s="31"/>
      <c r="CK42" s="30"/>
      <c r="CL42" s="30"/>
      <c r="CM42" s="22"/>
      <c r="CN42" s="22"/>
      <c r="CO42" s="22"/>
      <c r="CP42" s="22">
        <f t="shared" si="0"/>
        <v>1</v>
      </c>
    </row>
    <row r="43" spans="1:94" s="1" customFormat="1" ht="18.75" customHeight="1">
      <c r="A43" s="27" t="s">
        <v>157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28">
        <v>1</v>
      </c>
      <c r="CD43" s="30"/>
      <c r="CE43" s="30"/>
      <c r="CF43" s="28">
        <v>1</v>
      </c>
      <c r="CG43" s="30"/>
      <c r="CH43" s="30"/>
      <c r="CI43" s="28"/>
      <c r="CJ43" s="31"/>
      <c r="CK43" s="30"/>
      <c r="CL43" s="30"/>
      <c r="CM43" s="22"/>
      <c r="CN43" s="22"/>
      <c r="CO43" s="22"/>
      <c r="CP43" s="22">
        <f t="shared" si="0"/>
        <v>2</v>
      </c>
    </row>
    <row r="44" spans="1:94" s="1" customFormat="1" ht="18.75" customHeight="1">
      <c r="A44" s="27" t="s">
        <v>158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22"/>
      <c r="CD44" s="30"/>
      <c r="CE44" s="29">
        <v>1</v>
      </c>
      <c r="CF44" s="29"/>
      <c r="CG44" s="30"/>
      <c r="CH44" s="30"/>
      <c r="CI44" s="29"/>
      <c r="CJ44" s="31"/>
      <c r="CK44" s="30"/>
      <c r="CL44" s="30"/>
      <c r="CM44" s="22"/>
      <c r="CN44" s="22"/>
      <c r="CO44" s="22"/>
      <c r="CP44" s="22">
        <f t="shared" si="0"/>
        <v>1</v>
      </c>
    </row>
    <row r="45" spans="1:94" s="1" customFormat="1" ht="18.75" customHeight="1">
      <c r="A45" s="27" t="s">
        <v>159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22"/>
      <c r="CD45" s="30"/>
      <c r="CE45" s="29">
        <v>1</v>
      </c>
      <c r="CF45" s="29"/>
      <c r="CG45" s="30"/>
      <c r="CH45" s="30"/>
      <c r="CI45" s="29"/>
      <c r="CJ45" s="31"/>
      <c r="CK45" s="30"/>
      <c r="CL45" s="30"/>
      <c r="CM45" s="22"/>
      <c r="CN45" s="22"/>
      <c r="CO45" s="22"/>
      <c r="CP45" s="22">
        <f t="shared" si="0"/>
        <v>1</v>
      </c>
    </row>
    <row r="46" spans="1:94" s="1" customFormat="1" ht="18.75" customHeight="1">
      <c r="A46" s="27" t="s">
        <v>61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22"/>
      <c r="CD46" s="32"/>
      <c r="CE46" s="29">
        <v>1</v>
      </c>
      <c r="CF46" s="29"/>
      <c r="CG46" s="30"/>
      <c r="CH46" s="30"/>
      <c r="CI46" s="29"/>
      <c r="CJ46" s="31"/>
      <c r="CK46" s="30"/>
      <c r="CL46" s="30"/>
      <c r="CM46" s="22"/>
      <c r="CN46" s="22"/>
      <c r="CO46" s="22"/>
      <c r="CP46" s="22">
        <f t="shared" si="0"/>
        <v>1</v>
      </c>
    </row>
    <row r="47" spans="1:94" s="1" customFormat="1" ht="18.75" customHeight="1">
      <c r="A47" s="27" t="s">
        <v>160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22"/>
      <c r="CD47" s="30"/>
      <c r="CE47" s="29">
        <v>1</v>
      </c>
      <c r="CF47" s="29"/>
      <c r="CG47" s="32"/>
      <c r="CH47" s="32"/>
      <c r="CI47" s="29"/>
      <c r="CJ47" s="31"/>
      <c r="CK47" s="30"/>
      <c r="CL47" s="30"/>
      <c r="CM47" s="22"/>
      <c r="CN47" s="22"/>
      <c r="CO47" s="22"/>
      <c r="CP47" s="22">
        <f t="shared" si="0"/>
        <v>1</v>
      </c>
    </row>
    <row r="48" spans="1:94" s="2" customFormat="1" ht="18.75" customHeight="1">
      <c r="A48" s="27" t="s">
        <v>161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22"/>
      <c r="CD48" s="30"/>
      <c r="CE48" s="29">
        <v>1</v>
      </c>
      <c r="CF48" s="22"/>
      <c r="CG48" s="30"/>
      <c r="CH48" s="29">
        <v>1</v>
      </c>
      <c r="CI48" s="29"/>
      <c r="CJ48" s="31"/>
      <c r="CK48" s="30"/>
      <c r="CL48" s="30"/>
      <c r="CM48" s="22"/>
      <c r="CN48" s="22"/>
      <c r="CO48" s="22"/>
      <c r="CP48" s="22">
        <f t="shared" si="0"/>
        <v>2</v>
      </c>
    </row>
    <row r="49" spans="1:94" s="2" customFormat="1" ht="18.75" customHeight="1">
      <c r="A49" s="27" t="s">
        <v>162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22"/>
      <c r="CD49" s="30"/>
      <c r="CE49" s="29">
        <v>1</v>
      </c>
      <c r="CF49" s="22"/>
      <c r="CG49" s="32"/>
      <c r="CH49" s="29">
        <v>1</v>
      </c>
      <c r="CI49" s="29"/>
      <c r="CJ49" s="31"/>
      <c r="CK49" s="30"/>
      <c r="CL49" s="30"/>
      <c r="CM49" s="22"/>
      <c r="CN49" s="22"/>
      <c r="CO49" s="22"/>
      <c r="CP49" s="22">
        <f t="shared" si="0"/>
        <v>2</v>
      </c>
    </row>
    <row r="50" spans="1:94" s="1" customFormat="1" ht="18.75" customHeight="1">
      <c r="A50" s="27" t="s">
        <v>163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22"/>
      <c r="CD50" s="32"/>
      <c r="CE50" s="29"/>
      <c r="CF50" s="29"/>
      <c r="CG50" s="32">
        <v>1</v>
      </c>
      <c r="CH50" s="32">
        <v>1</v>
      </c>
      <c r="CI50" s="29"/>
      <c r="CJ50" s="31"/>
      <c r="CK50" s="30"/>
      <c r="CL50" s="30"/>
      <c r="CM50" s="22"/>
      <c r="CN50" s="22"/>
      <c r="CO50" s="22"/>
      <c r="CP50" s="22">
        <f t="shared" si="0"/>
        <v>2</v>
      </c>
    </row>
    <row r="51" spans="1:94" s="1" customFormat="1" ht="18.75" customHeight="1">
      <c r="A51" s="27" t="s">
        <v>72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29">
        <v>1</v>
      </c>
      <c r="CD51" s="30"/>
      <c r="CE51" s="32">
        <v>1</v>
      </c>
      <c r="CF51" s="22"/>
      <c r="CG51" s="30"/>
      <c r="CH51" s="29">
        <v>1</v>
      </c>
      <c r="CI51" s="29"/>
      <c r="CJ51" s="31"/>
      <c r="CK51" s="30"/>
      <c r="CL51" s="30"/>
      <c r="CM51" s="22"/>
      <c r="CN51" s="22"/>
      <c r="CO51" s="22"/>
      <c r="CP51" s="22">
        <f t="shared" si="0"/>
        <v>3</v>
      </c>
    </row>
    <row r="52" spans="1:94" s="1" customFormat="1" ht="18.75" customHeight="1">
      <c r="A52" s="27" t="s">
        <v>164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22"/>
      <c r="CD52" s="30"/>
      <c r="CE52" s="29">
        <v>1</v>
      </c>
      <c r="CF52" s="29">
        <v>1</v>
      </c>
      <c r="CG52" s="30"/>
      <c r="CH52" s="32">
        <v>1</v>
      </c>
      <c r="CI52" s="29"/>
      <c r="CJ52" s="31"/>
      <c r="CK52" s="30"/>
      <c r="CL52" s="30"/>
      <c r="CM52" s="22"/>
      <c r="CN52" s="22"/>
      <c r="CO52" s="22"/>
      <c r="CP52" s="22">
        <f t="shared" si="0"/>
        <v>3</v>
      </c>
    </row>
    <row r="53" spans="1:94" s="1" customFormat="1" ht="18.75" customHeight="1">
      <c r="A53" s="27" t="s">
        <v>165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22"/>
      <c r="CD53" s="30"/>
      <c r="CE53" s="29">
        <v>1</v>
      </c>
      <c r="CF53" s="29"/>
      <c r="CG53" s="30"/>
      <c r="CH53" s="30"/>
      <c r="CI53" s="29"/>
      <c r="CJ53" s="31">
        <v>1</v>
      </c>
      <c r="CK53" s="32">
        <v>1</v>
      </c>
      <c r="CL53" s="30"/>
      <c r="CM53" s="22"/>
      <c r="CN53" s="22"/>
      <c r="CO53" s="22"/>
      <c r="CP53" s="22">
        <f t="shared" si="0"/>
        <v>3</v>
      </c>
    </row>
    <row r="54" spans="1:94" s="1" customFormat="1" ht="18.75" customHeight="1">
      <c r="A54" s="27" t="s">
        <v>166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29">
        <v>1</v>
      </c>
      <c r="CD54" s="30"/>
      <c r="CE54" s="32">
        <v>1</v>
      </c>
      <c r="CF54" s="22"/>
      <c r="CG54" s="30"/>
      <c r="CH54" s="29">
        <v>1</v>
      </c>
      <c r="CI54" s="29"/>
      <c r="CJ54" s="31"/>
      <c r="CK54" s="32">
        <v>1</v>
      </c>
      <c r="CL54" s="30"/>
      <c r="CM54" s="22"/>
      <c r="CN54" s="22"/>
      <c r="CO54" s="22"/>
      <c r="CP54" s="22">
        <f t="shared" si="0"/>
        <v>4</v>
      </c>
    </row>
    <row r="55" spans="1:94" s="1" customFormat="1" ht="18.75" customHeight="1">
      <c r="A55" s="27" t="s">
        <v>167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29">
        <v>1</v>
      </c>
      <c r="CD55" s="30"/>
      <c r="CE55" s="32">
        <v>1</v>
      </c>
      <c r="CF55" s="29">
        <v>1</v>
      </c>
      <c r="CG55" s="30"/>
      <c r="CH55" s="32">
        <v>1</v>
      </c>
      <c r="CI55" s="29"/>
      <c r="CJ55" s="31"/>
      <c r="CK55" s="30"/>
      <c r="CL55" s="30"/>
      <c r="CM55" s="22"/>
      <c r="CN55" s="22"/>
      <c r="CO55" s="22"/>
      <c r="CP55" s="22">
        <f t="shared" si="0"/>
        <v>4</v>
      </c>
    </row>
    <row r="56" spans="1:94" s="1" customFormat="1" ht="18.75" customHeight="1">
      <c r="A56" s="27" t="s">
        <v>168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29">
        <v>1</v>
      </c>
      <c r="CD56" s="30"/>
      <c r="CE56" s="32">
        <v>1</v>
      </c>
      <c r="CF56" s="29">
        <v>1</v>
      </c>
      <c r="CG56" s="30"/>
      <c r="CH56" s="32">
        <v>1</v>
      </c>
      <c r="CI56" s="29"/>
      <c r="CJ56" s="31"/>
      <c r="CK56" s="32">
        <v>1</v>
      </c>
      <c r="CL56" s="30"/>
      <c r="CM56" s="22"/>
      <c r="CN56" s="22"/>
      <c r="CO56" s="22"/>
      <c r="CP56" s="22">
        <f t="shared" si="0"/>
        <v>5</v>
      </c>
    </row>
    <row r="57" spans="1:94" s="1" customFormat="1" ht="18.75" customHeight="1">
      <c r="A57" s="27" t="s">
        <v>169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22"/>
      <c r="CD57" s="30"/>
      <c r="CE57" s="28">
        <v>1</v>
      </c>
      <c r="CF57" s="28"/>
      <c r="CG57" s="30"/>
      <c r="CH57" s="30"/>
      <c r="CI57" s="28"/>
      <c r="CJ57" s="31"/>
      <c r="CK57" s="30"/>
      <c r="CL57" s="30"/>
      <c r="CM57" s="22"/>
      <c r="CN57" s="22"/>
      <c r="CO57" s="22"/>
      <c r="CP57" s="22">
        <f t="shared" si="0"/>
        <v>1</v>
      </c>
    </row>
    <row r="58" spans="1:94" s="1" customFormat="1" ht="18.75" customHeight="1">
      <c r="A58" s="27" t="s">
        <v>170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22"/>
      <c r="CD58" s="32"/>
      <c r="CE58" s="28">
        <v>1</v>
      </c>
      <c r="CF58" s="28"/>
      <c r="CG58" s="30"/>
      <c r="CH58" s="30"/>
      <c r="CI58" s="28">
        <v>1</v>
      </c>
      <c r="CJ58" s="31"/>
      <c r="CK58" s="30"/>
      <c r="CL58" s="30"/>
      <c r="CM58" s="22"/>
      <c r="CN58" s="22"/>
      <c r="CO58" s="22"/>
      <c r="CP58" s="22">
        <f t="shared" si="0"/>
        <v>2</v>
      </c>
    </row>
    <row r="59" spans="1:94" s="1" customFormat="1" ht="18.75" customHeight="1">
      <c r="A59" s="27" t="s">
        <v>171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22"/>
      <c r="CD59" s="30"/>
      <c r="CE59" s="28"/>
      <c r="CF59" s="22"/>
      <c r="CG59" s="30"/>
      <c r="CH59" s="28">
        <v>1</v>
      </c>
      <c r="CI59" s="28"/>
      <c r="CJ59" s="31"/>
      <c r="CK59" s="32">
        <v>1</v>
      </c>
      <c r="CL59" s="30"/>
      <c r="CM59" s="22"/>
      <c r="CN59" s="22"/>
      <c r="CO59" s="22"/>
      <c r="CP59" s="22">
        <f t="shared" si="0"/>
        <v>2</v>
      </c>
    </row>
    <row r="60" spans="1:94" s="1" customFormat="1" ht="18.75" customHeight="1">
      <c r="A60" s="27" t="s">
        <v>172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22"/>
      <c r="CD60" s="32"/>
      <c r="CE60" s="28">
        <v>1</v>
      </c>
      <c r="CF60" s="22"/>
      <c r="CG60" s="30"/>
      <c r="CH60" s="28">
        <v>1</v>
      </c>
      <c r="CI60" s="28"/>
      <c r="CJ60" s="31"/>
      <c r="CK60" s="30"/>
      <c r="CL60" s="30"/>
      <c r="CM60" s="22"/>
      <c r="CN60" s="22"/>
      <c r="CO60" s="22"/>
      <c r="CP60" s="22">
        <f t="shared" si="0"/>
        <v>2</v>
      </c>
    </row>
    <row r="61" spans="1:94" s="1" customFormat="1" ht="18.75" customHeight="1">
      <c r="A61" s="27" t="s">
        <v>173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22"/>
      <c r="CD61" s="30"/>
      <c r="CE61" s="28">
        <v>1</v>
      </c>
      <c r="CF61" s="22"/>
      <c r="CG61" s="30"/>
      <c r="CH61" s="28">
        <v>1</v>
      </c>
      <c r="CI61" s="28"/>
      <c r="CJ61" s="31"/>
      <c r="CK61" s="30"/>
      <c r="CL61" s="32"/>
      <c r="CM61" s="22"/>
      <c r="CN61" s="22"/>
      <c r="CO61" s="22"/>
      <c r="CP61" s="22">
        <f t="shared" si="0"/>
        <v>2</v>
      </c>
    </row>
    <row r="62" spans="1:94" s="1" customFormat="1" ht="18.75" customHeight="1">
      <c r="A62" s="27" t="s">
        <v>174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28">
        <v>1</v>
      </c>
      <c r="CD62" s="32">
        <v>1</v>
      </c>
      <c r="CE62" s="32">
        <v>1</v>
      </c>
      <c r="CF62" s="28">
        <v>1</v>
      </c>
      <c r="CG62" s="30"/>
      <c r="CH62" s="32">
        <v>1</v>
      </c>
      <c r="CI62" s="28">
        <v>1</v>
      </c>
      <c r="CJ62" s="31">
        <v>1</v>
      </c>
      <c r="CK62" s="32">
        <v>1</v>
      </c>
      <c r="CL62" s="32"/>
      <c r="CM62" s="22"/>
      <c r="CN62" s="22"/>
      <c r="CO62" s="22"/>
      <c r="CP62" s="22">
        <f t="shared" si="0"/>
        <v>8</v>
      </c>
    </row>
    <row r="63" spans="1:94" s="2" customFormat="1" ht="18.75" customHeight="1">
      <c r="A63" s="27" t="s">
        <v>175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28">
        <v>2</v>
      </c>
      <c r="CD63" s="32">
        <v>2</v>
      </c>
      <c r="CE63" s="32">
        <v>1</v>
      </c>
      <c r="CF63" s="28">
        <v>1</v>
      </c>
      <c r="CG63" s="32">
        <v>2</v>
      </c>
      <c r="CH63" s="22">
        <v>2</v>
      </c>
      <c r="CI63" s="28">
        <v>1</v>
      </c>
      <c r="CJ63" s="31"/>
      <c r="CK63" s="32"/>
      <c r="CL63" s="32"/>
      <c r="CM63" s="22"/>
      <c r="CN63" s="22"/>
      <c r="CO63" s="22"/>
      <c r="CP63" s="22">
        <f t="shared" si="0"/>
        <v>11</v>
      </c>
    </row>
    <row r="64" spans="1:94" s="2" customFormat="1" ht="18.75" customHeight="1">
      <c r="A64" s="27" t="s">
        <v>176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28">
        <v>1</v>
      </c>
      <c r="CD64" s="32">
        <v>1</v>
      </c>
      <c r="CE64" s="32">
        <v>1</v>
      </c>
      <c r="CF64" s="28">
        <v>1</v>
      </c>
      <c r="CG64" s="32">
        <v>2</v>
      </c>
      <c r="CH64" s="22">
        <v>2</v>
      </c>
      <c r="CI64" s="28">
        <v>1</v>
      </c>
      <c r="CJ64" s="31">
        <v>1</v>
      </c>
      <c r="CK64" s="30"/>
      <c r="CL64" s="32">
        <v>1</v>
      </c>
      <c r="CM64" s="22"/>
      <c r="CN64" s="22"/>
      <c r="CO64" s="22"/>
      <c r="CP64" s="22">
        <f t="shared" si="0"/>
        <v>11</v>
      </c>
    </row>
    <row r="65" spans="1:94" s="1" customFormat="1" ht="18.75" customHeight="1">
      <c r="A65" s="27" t="s">
        <v>177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28"/>
      <c r="CD65" s="30"/>
      <c r="CE65" s="30"/>
      <c r="CF65" s="28"/>
      <c r="CG65" s="30"/>
      <c r="CH65" s="30"/>
      <c r="CI65" s="22"/>
      <c r="CJ65" s="31"/>
      <c r="CK65" s="28">
        <v>1</v>
      </c>
      <c r="CL65" s="30"/>
      <c r="CM65" s="22"/>
      <c r="CN65" s="22"/>
      <c r="CO65" s="22"/>
      <c r="CP65" s="22">
        <f t="shared" si="0"/>
        <v>1</v>
      </c>
    </row>
    <row r="66" spans="1:94" s="1" customFormat="1" ht="18.75" customHeight="1">
      <c r="A66" s="27" t="s">
        <v>178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22"/>
      <c r="CD66" s="30"/>
      <c r="CE66" s="28">
        <v>1</v>
      </c>
      <c r="CF66" s="28"/>
      <c r="CG66" s="30"/>
      <c r="CH66" s="30"/>
      <c r="CI66" s="22"/>
      <c r="CJ66" s="31"/>
      <c r="CK66" s="28">
        <v>1</v>
      </c>
      <c r="CL66" s="30"/>
      <c r="CM66" s="22"/>
      <c r="CN66" s="22"/>
      <c r="CO66" s="22"/>
      <c r="CP66" s="22">
        <f t="shared" si="0"/>
        <v>2</v>
      </c>
    </row>
    <row r="67" spans="1:94" s="1" customFormat="1" ht="18.75" customHeight="1">
      <c r="A67" s="27" t="s">
        <v>179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28">
        <v>1</v>
      </c>
      <c r="CD67" s="32"/>
      <c r="CE67" s="32">
        <v>1</v>
      </c>
      <c r="CF67" s="28"/>
      <c r="CG67" s="30"/>
      <c r="CH67" s="30"/>
      <c r="CI67" s="28"/>
      <c r="CJ67" s="31"/>
      <c r="CK67" s="30"/>
      <c r="CL67" s="30"/>
      <c r="CM67" s="22"/>
      <c r="CN67" s="22"/>
      <c r="CO67" s="22"/>
      <c r="CP67" s="22">
        <f aca="true" t="shared" si="1" ref="CP67:CP78">SUM(CC67:CO67)</f>
        <v>2</v>
      </c>
    </row>
    <row r="68" spans="1:94" s="2" customFormat="1" ht="18.75" customHeight="1">
      <c r="A68" s="27" t="s">
        <v>71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28">
        <v>1</v>
      </c>
      <c r="CD68" s="30"/>
      <c r="CE68" s="32"/>
      <c r="CF68" s="22"/>
      <c r="CG68" s="30"/>
      <c r="CH68" s="28">
        <v>1</v>
      </c>
      <c r="CI68" s="28">
        <v>1</v>
      </c>
      <c r="CJ68" s="31"/>
      <c r="CK68" s="30"/>
      <c r="CL68" s="30"/>
      <c r="CM68" s="22"/>
      <c r="CN68" s="22"/>
      <c r="CO68" s="22"/>
      <c r="CP68" s="22">
        <f t="shared" si="1"/>
        <v>3</v>
      </c>
    </row>
    <row r="69" spans="1:94" s="2" customFormat="1" ht="18.75" customHeight="1">
      <c r="A69" s="27" t="s">
        <v>180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26"/>
      <c r="CD69" s="30"/>
      <c r="CE69" s="32"/>
      <c r="CF69" s="22"/>
      <c r="CG69" s="30"/>
      <c r="CH69" s="33">
        <v>1</v>
      </c>
      <c r="CI69" s="26"/>
      <c r="CJ69" s="31"/>
      <c r="CK69" s="30"/>
      <c r="CL69" s="30"/>
      <c r="CM69" s="22"/>
      <c r="CN69" s="22"/>
      <c r="CO69" s="22"/>
      <c r="CP69" s="22">
        <f t="shared" si="1"/>
        <v>1</v>
      </c>
    </row>
    <row r="70" spans="1:94" ht="19.5" customHeight="1">
      <c r="A70" s="27" t="s">
        <v>181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22"/>
      <c r="CD70" s="34"/>
      <c r="CE70" s="28">
        <v>1</v>
      </c>
      <c r="CF70" s="28"/>
      <c r="CG70" s="34"/>
      <c r="CH70" s="34"/>
      <c r="CI70" s="28"/>
      <c r="CJ70" s="34"/>
      <c r="CK70" s="34"/>
      <c r="CL70" s="34"/>
      <c r="CM70" s="22"/>
      <c r="CN70" s="22"/>
      <c r="CO70" s="22"/>
      <c r="CP70" s="22">
        <f t="shared" si="1"/>
        <v>1</v>
      </c>
    </row>
    <row r="71" spans="1:94" ht="19.5" customHeight="1">
      <c r="A71" s="27" t="s">
        <v>182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8"/>
      <c r="CD71" s="22"/>
      <c r="CE71" s="22"/>
      <c r="CF71" s="28"/>
      <c r="CG71" s="22"/>
      <c r="CH71" s="22"/>
      <c r="CI71" s="22"/>
      <c r="CJ71" s="22"/>
      <c r="CK71" s="28">
        <v>1</v>
      </c>
      <c r="CL71" s="22"/>
      <c r="CM71" s="22"/>
      <c r="CN71" s="22"/>
      <c r="CO71" s="22"/>
      <c r="CP71" s="22">
        <f t="shared" si="1"/>
        <v>1</v>
      </c>
    </row>
    <row r="72" spans="1:94" ht="19.5" customHeight="1">
      <c r="A72" s="27" t="s">
        <v>183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8"/>
      <c r="CD72" s="22"/>
      <c r="CE72" s="22"/>
      <c r="CF72" s="28"/>
      <c r="CG72" s="22"/>
      <c r="CH72" s="22"/>
      <c r="CI72" s="22"/>
      <c r="CJ72" s="22"/>
      <c r="CK72" s="28">
        <v>1</v>
      </c>
      <c r="CL72" s="22"/>
      <c r="CM72" s="22"/>
      <c r="CN72" s="22"/>
      <c r="CO72" s="22"/>
      <c r="CP72" s="22">
        <f t="shared" si="1"/>
        <v>1</v>
      </c>
    </row>
    <row r="73" spans="1:94" ht="19.5" customHeight="1">
      <c r="A73" s="27" t="s">
        <v>184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8">
        <v>1</v>
      </c>
      <c r="CF73" s="28"/>
      <c r="CG73" s="22"/>
      <c r="CH73" s="22"/>
      <c r="CI73" s="22"/>
      <c r="CJ73" s="22"/>
      <c r="CK73" s="28">
        <v>1</v>
      </c>
      <c r="CL73" s="22"/>
      <c r="CM73" s="22"/>
      <c r="CN73" s="22"/>
      <c r="CO73" s="22"/>
      <c r="CP73" s="22">
        <f t="shared" si="1"/>
        <v>2</v>
      </c>
    </row>
    <row r="74" spans="1:94" ht="19.5" customHeight="1">
      <c r="A74" s="27" t="s">
        <v>185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8">
        <v>1</v>
      </c>
      <c r="CF74" s="28"/>
      <c r="CG74" s="22"/>
      <c r="CH74" s="22"/>
      <c r="CI74" s="22"/>
      <c r="CJ74" s="22"/>
      <c r="CK74" s="28">
        <v>1</v>
      </c>
      <c r="CL74" s="22"/>
      <c r="CM74" s="22"/>
      <c r="CN74" s="22"/>
      <c r="CO74" s="22"/>
      <c r="CP74" s="22">
        <f t="shared" si="1"/>
        <v>2</v>
      </c>
    </row>
    <row r="75" spans="1:94" ht="19.5" customHeight="1">
      <c r="A75" s="27" t="s">
        <v>194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8"/>
      <c r="CF75" s="28"/>
      <c r="CG75" s="22"/>
      <c r="CH75" s="22"/>
      <c r="CI75" s="22"/>
      <c r="CJ75" s="22"/>
      <c r="CK75" s="28"/>
      <c r="CL75" s="22"/>
      <c r="CM75" s="25">
        <v>1</v>
      </c>
      <c r="CN75" s="31"/>
      <c r="CO75" s="31"/>
      <c r="CP75" s="22">
        <f t="shared" si="1"/>
        <v>1</v>
      </c>
    </row>
    <row r="76" spans="1:94" ht="19.5" customHeight="1">
      <c r="A76" s="27" t="s">
        <v>195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8"/>
      <c r="CF76" s="28"/>
      <c r="CG76" s="22"/>
      <c r="CH76" s="22"/>
      <c r="CI76" s="22"/>
      <c r="CJ76" s="22"/>
      <c r="CK76" s="28"/>
      <c r="CL76" s="22"/>
      <c r="CM76" s="28">
        <v>1</v>
      </c>
      <c r="CN76" s="31">
        <v>2</v>
      </c>
      <c r="CO76" s="22"/>
      <c r="CP76" s="22">
        <f t="shared" si="1"/>
        <v>3</v>
      </c>
    </row>
    <row r="77" spans="1:94" ht="19.5" customHeight="1">
      <c r="A77" s="27" t="s">
        <v>196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8"/>
      <c r="CF77" s="28"/>
      <c r="CG77" s="22"/>
      <c r="CH77" s="22"/>
      <c r="CI77" s="22"/>
      <c r="CJ77" s="22"/>
      <c r="CK77" s="28"/>
      <c r="CL77" s="22"/>
      <c r="CM77" s="28"/>
      <c r="CN77" s="31">
        <v>5</v>
      </c>
      <c r="CO77" s="22"/>
      <c r="CP77" s="22">
        <f t="shared" si="1"/>
        <v>5</v>
      </c>
    </row>
    <row r="78" spans="1:94" ht="19.5" customHeight="1">
      <c r="A78" s="27" t="s">
        <v>91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8"/>
      <c r="CF78" s="28"/>
      <c r="CG78" s="22"/>
      <c r="CH78" s="22"/>
      <c r="CI78" s="22"/>
      <c r="CJ78" s="22"/>
      <c r="CK78" s="28"/>
      <c r="CL78" s="22"/>
      <c r="CM78" s="30"/>
      <c r="CN78" s="31"/>
      <c r="CO78" s="31">
        <v>2</v>
      </c>
      <c r="CP78" s="22">
        <f t="shared" si="1"/>
        <v>2</v>
      </c>
    </row>
    <row r="79" spans="1:94" ht="19.5" customHeight="1">
      <c r="A79" s="27" t="s">
        <v>203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>
        <f>SUM(CC3:CC74)</f>
        <v>32</v>
      </c>
      <c r="CD79" s="22">
        <f aca="true" t="shared" si="2" ref="CD79:CL79">SUM(CD3:CD74)</f>
        <v>5</v>
      </c>
      <c r="CE79" s="22">
        <f t="shared" si="2"/>
        <v>37</v>
      </c>
      <c r="CF79" s="22">
        <f t="shared" si="2"/>
        <v>20</v>
      </c>
      <c r="CG79" s="22">
        <f t="shared" si="2"/>
        <v>5</v>
      </c>
      <c r="CH79" s="22">
        <f t="shared" si="2"/>
        <v>27</v>
      </c>
      <c r="CI79" s="22">
        <f t="shared" si="2"/>
        <v>16</v>
      </c>
      <c r="CJ79" s="22">
        <f t="shared" si="2"/>
        <v>5</v>
      </c>
      <c r="CK79" s="22">
        <f t="shared" si="2"/>
        <v>20</v>
      </c>
      <c r="CL79" s="22">
        <f t="shared" si="2"/>
        <v>1</v>
      </c>
      <c r="CM79" s="22">
        <f>SUM(CM75:CM78)</f>
        <v>2</v>
      </c>
      <c r="CN79" s="22">
        <f>SUM(CN75:CN78)</f>
        <v>7</v>
      </c>
      <c r="CO79" s="22">
        <f>SUM(CO75:CO78)</f>
        <v>2</v>
      </c>
      <c r="CP79" s="22">
        <f>SUM(CC79:CO79)</f>
        <v>179</v>
      </c>
    </row>
    <row r="80" spans="81:93" ht="19.5" customHeight="1">
      <c r="CC80" s="24" t="s">
        <v>120</v>
      </c>
      <c r="CD80" s="24" t="s">
        <v>120</v>
      </c>
      <c r="CE80" s="24" t="s">
        <v>120</v>
      </c>
      <c r="CF80" s="21" t="s">
        <v>113</v>
      </c>
      <c r="CG80" s="21" t="s">
        <v>113</v>
      </c>
      <c r="CH80" s="21" t="s">
        <v>113</v>
      </c>
      <c r="CI80" s="21" t="s">
        <v>114</v>
      </c>
      <c r="CJ80" s="21" t="s">
        <v>114</v>
      </c>
      <c r="CK80" s="21" t="s">
        <v>114</v>
      </c>
      <c r="CL80" s="21" t="s">
        <v>193</v>
      </c>
      <c r="CM80" s="21" t="s">
        <v>204</v>
      </c>
      <c r="CN80" s="21" t="s">
        <v>204</v>
      </c>
      <c r="CO80" s="21" t="s">
        <v>205</v>
      </c>
    </row>
    <row r="81" spans="84:86" ht="19.5" customHeight="1">
      <c r="CF81" s="18"/>
      <c r="CG81" s="18"/>
      <c r="CH81" s="18"/>
    </row>
    <row r="82" spans="84:86" ht="19.5" customHeight="1">
      <c r="CF82" s="18"/>
      <c r="CG82" s="18"/>
      <c r="CH82" s="18"/>
    </row>
    <row r="83" spans="84:86" ht="19.5" customHeight="1">
      <c r="CF83" s="18"/>
      <c r="CG83" s="18"/>
      <c r="CH83" s="18"/>
    </row>
    <row r="84" spans="84:86" ht="19.5" customHeight="1">
      <c r="CF84" s="18"/>
      <c r="CG84" s="18"/>
      <c r="CH84" s="18"/>
    </row>
  </sheetData>
  <sheetProtection/>
  <mergeCells count="10">
    <mergeCell ref="BR2:BS2"/>
    <mergeCell ref="A1:CL1"/>
    <mergeCell ref="BT2:BU2"/>
    <mergeCell ref="BV2:BW2"/>
    <mergeCell ref="Y2:Z2"/>
    <mergeCell ref="AC2:AD2"/>
    <mergeCell ref="AP2:AQ2"/>
    <mergeCell ref="AT2:AU2"/>
    <mergeCell ref="BB2:BC2"/>
    <mergeCell ref="BN2:BO2"/>
  </mergeCells>
  <printOptions/>
  <pageMargins left="1.023611111111111" right="0.7479166666666667" top="0.5506944444444445" bottom="0.3145833333333333" header="0.39305555555555555" footer="0.27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2021-05-12T01:29:45Z</cp:lastPrinted>
  <dcterms:created xsi:type="dcterms:W3CDTF">1996-12-17T01:32:42Z</dcterms:created>
  <dcterms:modified xsi:type="dcterms:W3CDTF">2021-05-12T01:30:20Z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