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专业技术岗位" sheetId="1" r:id="rId1"/>
    <sheet name="管理岗位" sheetId="2" r:id="rId2"/>
  </sheets>
  <calcPr calcId="144525"/>
</workbook>
</file>

<file path=xl/sharedStrings.xml><?xml version="1.0" encoding="utf-8"?>
<sst xmlns="http://schemas.openxmlformats.org/spreadsheetml/2006/main" count="255" uniqueCount="136">
  <si>
    <t>贵阳市水务管理局面试成绩及进入体检环节人员名单（专业技术岗位）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</si>
  <si>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</si>
  <si>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</si>
  <si>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</si>
  <si>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</si>
  <si>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</si>
  <si>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</si>
  <si>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</si>
  <si>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</si>
  <si>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</si>
  <si>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</si>
  <si>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</si>
  <si>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</si>
  <si>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</si>
  <si>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</si>
  <si>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</si>
  <si>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</si>
  <si>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苏星</t>
  </si>
  <si>
    <t>1152019200530</t>
  </si>
  <si>
    <t>15201082贵阳市鱼洞峡水库建设与管理处</t>
  </si>
  <si>
    <t>01专业技术岗位</t>
  </si>
  <si>
    <t>是</t>
  </si>
  <si>
    <t>李玉琳</t>
  </si>
  <si>
    <t>1152019202220</t>
  </si>
  <si>
    <t>2</t>
  </si>
  <si>
    <t>罗梦芸</t>
  </si>
  <si>
    <t>1152019201528</t>
  </si>
  <si>
    <t>蒋昌学</t>
  </si>
  <si>
    <t>1152019200814</t>
  </si>
  <si>
    <t>15201079贵阳市水资源管理站</t>
  </si>
  <si>
    <t>1</t>
  </si>
  <si>
    <t>马林涛</t>
  </si>
  <si>
    <t>1152019200807</t>
  </si>
  <si>
    <t>邓科</t>
  </si>
  <si>
    <t>1152019201809</t>
  </si>
  <si>
    <t>3</t>
  </si>
  <si>
    <t>冯嫦妹</t>
  </si>
  <si>
    <t>1152019200424</t>
  </si>
  <si>
    <t>15201080贵阳市花溪水库管理处</t>
  </si>
  <si>
    <t>金清秀</t>
  </si>
  <si>
    <t>1152019202520</t>
  </si>
  <si>
    <t>郑仁健</t>
  </si>
  <si>
    <t>1152019202822</t>
  </si>
  <si>
    <t>林雨琴</t>
  </si>
  <si>
    <t>1152019202227</t>
  </si>
  <si>
    <t>02专业技术岗位</t>
  </si>
  <si>
    <t>蒋文海</t>
  </si>
  <si>
    <t>1152019202310</t>
  </si>
  <si>
    <t>李玟</t>
  </si>
  <si>
    <t>1152019201219</t>
  </si>
  <si>
    <t>石启强</t>
  </si>
  <si>
    <t>1152019202629</t>
  </si>
  <si>
    <t>03专业技术岗位</t>
  </si>
  <si>
    <t>朱佳节</t>
  </si>
  <si>
    <t>1152019202006</t>
  </si>
  <si>
    <t>彭昌驰</t>
  </si>
  <si>
    <t>1152019200207</t>
  </si>
  <si>
    <t>严熙圆</t>
  </si>
  <si>
    <t>1152019201328</t>
  </si>
  <si>
    <t>陈江雪</t>
  </si>
  <si>
    <t>1152019201323</t>
  </si>
  <si>
    <t>黄加丽</t>
  </si>
  <si>
    <t>1152019201725</t>
  </si>
  <si>
    <t>向黔芳</t>
  </si>
  <si>
    <t>1152019200607</t>
  </si>
  <si>
    <t>陆珍琼</t>
  </si>
  <si>
    <t>1152019200605</t>
  </si>
  <si>
    <t>陈跃</t>
  </si>
  <si>
    <t>1152019203105</t>
  </si>
  <si>
    <t>贵阳市水务管理局面试成绩及进入体检环节人员名单（管理岗位）</t>
  </si>
  <si>
    <t>笔试成绩60%</t>
  </si>
  <si>
    <t>面试成绩40%</t>
  </si>
  <si>
    <t>笔试、面试成绩</t>
  </si>
  <si>
    <t>蒋志鹏</t>
  </si>
  <si>
    <t>1152019203013</t>
  </si>
  <si>
    <r>
      <rPr>
        <sz val="11"/>
        <rFont val="仿宋_GB2312"/>
        <charset val="134"/>
      </rPr>
      <t>02</t>
    </r>
    <r>
      <rPr>
        <sz val="11"/>
        <rFont val="宋体"/>
        <charset val="134"/>
      </rPr>
      <t>管理岗位</t>
    </r>
  </si>
  <si>
    <t>吴飞龙</t>
  </si>
  <si>
    <t>1152019200518</t>
  </si>
  <si>
    <t>吴昌银</t>
  </si>
  <si>
    <t>1152019201311</t>
  </si>
  <si>
    <t>杜鹃</t>
  </si>
  <si>
    <t>1152019302711</t>
  </si>
  <si>
    <t>15201083贵阳市水旱灾害防御技术服务中心</t>
  </si>
  <si>
    <r>
      <rPr>
        <sz val="11"/>
        <rFont val="仿宋_GB2312"/>
        <charset val="134"/>
      </rPr>
      <t>01</t>
    </r>
    <r>
      <rPr>
        <sz val="11"/>
        <rFont val="宋体"/>
        <charset val="134"/>
      </rPr>
      <t>管理岗位</t>
    </r>
  </si>
  <si>
    <t>刘坤</t>
  </si>
  <si>
    <t>1152019303119</t>
  </si>
  <si>
    <t>张延政</t>
  </si>
  <si>
    <t>1152019300215</t>
  </si>
  <si>
    <t>周莹</t>
  </si>
  <si>
    <t>1152019203215</t>
  </si>
  <si>
    <t>15201081贵阳市小关水库管理处</t>
  </si>
  <si>
    <t>王燕</t>
  </si>
  <si>
    <t>1152019201224</t>
  </si>
  <si>
    <t>范琴</t>
  </si>
  <si>
    <t>1152019201303</t>
  </si>
  <si>
    <t>缺考</t>
  </si>
  <si>
    <t>夏加祥</t>
  </si>
  <si>
    <t>1152019201512</t>
  </si>
  <si>
    <t>刘家豪</t>
  </si>
  <si>
    <t>1152019201626</t>
  </si>
  <si>
    <t>李彪</t>
  </si>
  <si>
    <t>1152019201507</t>
  </si>
  <si>
    <t>刘昊</t>
  </si>
  <si>
    <t>1152019301823</t>
  </si>
  <si>
    <t>15201084贵阳市河道管理处</t>
  </si>
  <si>
    <t>杨宇琦</t>
  </si>
  <si>
    <t>1152019301327</t>
  </si>
  <si>
    <t>杨春</t>
  </si>
  <si>
    <t>1152019302716</t>
  </si>
  <si>
    <t>邓江海</t>
  </si>
  <si>
    <t>1152019300129</t>
  </si>
  <si>
    <t>邓围升</t>
  </si>
  <si>
    <t>1152019301929</t>
  </si>
  <si>
    <t>余志国</t>
  </si>
  <si>
    <t>1152019300108</t>
  </si>
  <si>
    <t>刘松</t>
  </si>
  <si>
    <t>1152019300617</t>
  </si>
  <si>
    <r>
      <rPr>
        <sz val="11"/>
        <rFont val="仿宋_GB2312"/>
        <charset val="134"/>
      </rPr>
      <t>03</t>
    </r>
    <r>
      <rPr>
        <sz val="11"/>
        <rFont val="宋体"/>
        <charset val="134"/>
      </rPr>
      <t>管理岗位</t>
    </r>
  </si>
  <si>
    <t>卢传坤</t>
  </si>
  <si>
    <t>1152019302527</t>
  </si>
  <si>
    <t>林发利</t>
  </si>
  <si>
    <t>1152019302205</t>
  </si>
  <si>
    <t>曹贤</t>
  </si>
  <si>
    <t>1152019300102</t>
  </si>
  <si>
    <r>
      <rPr>
        <sz val="11"/>
        <rFont val="仿宋_GB2312"/>
        <charset val="134"/>
      </rPr>
      <t>04</t>
    </r>
    <r>
      <rPr>
        <sz val="11"/>
        <rFont val="宋体"/>
        <charset val="134"/>
      </rPr>
      <t>管理岗位</t>
    </r>
  </si>
  <si>
    <t>苏豪杰</t>
  </si>
  <si>
    <t>1152019302315</t>
  </si>
  <si>
    <t>顾周民</t>
  </si>
  <si>
    <t>1152019301406</t>
  </si>
  <si>
    <t>段金红</t>
  </si>
  <si>
    <t>1152019301903</t>
  </si>
  <si>
    <r>
      <rPr>
        <sz val="11"/>
        <rFont val="仿宋_GB2312"/>
        <charset val="134"/>
      </rPr>
      <t>05</t>
    </r>
    <r>
      <rPr>
        <sz val="11"/>
        <rFont val="宋体"/>
        <charset val="134"/>
      </rPr>
      <t>管理岗位</t>
    </r>
  </si>
  <si>
    <t>李英宇</t>
  </si>
  <si>
    <t>1152019303107</t>
  </si>
  <si>
    <t>陈定刚</t>
  </si>
  <si>
    <t>1152019300910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</si>
</sst>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topLeftCell="A10" workbookViewId="0">
      <selection activeCell="A3" sqref="$A3:$XFD23"/>
    </sheetView>
  </sheetViews>
  <sheetFormatPr defaultColWidth="9" defaultRowHeight="13.5"/>
  <cols>
    <col min="1" max="1" width="2.875" customWidth="1"/>
    <col min="2" max="2" width="8.75" customWidth="1"/>
    <col min="3" max="3" width="15.375" customWidth="1"/>
    <col min="4" max="4" width="20.625" style="2" customWidth="1"/>
    <col min="5" max="5" width="15.125" customWidth="1"/>
    <col min="6" max="6" width="8.25" style="2" customWidth="1"/>
    <col min="7" max="7" width="9.625" style="24" customWidth="1"/>
    <col min="8" max="8" width="8" style="24" customWidth="1"/>
    <col min="9" max="9" width="6.25" style="24" customWidth="1"/>
    <col min="10" max="10" width="8" style="24" customWidth="1"/>
    <col min="11" max="11" width="9.5" style="25" customWidth="1"/>
    <col min="12" max="12" width="5.21666666666667" style="24" customWidth="1"/>
    <col min="13" max="13" width="6.625" style="25" customWidth="1"/>
    <col min="14" max="14" width="10.375" style="24" customWidth="1"/>
    <col min="15" max="15" width="5.66666666666667" style="24" customWidth="1"/>
    <col min="16" max="16" width="5.21666666666667" style="24" customWidth="1"/>
  </cols>
  <sheetData>
    <row r="1" ht="37.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7.05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26" t="s">
        <v>8</v>
      </c>
      <c r="I2" s="6" t="s">
        <v>9</v>
      </c>
      <c r="J2" s="26" t="s">
        <v>10</v>
      </c>
      <c r="K2" s="7" t="s">
        <v>11</v>
      </c>
      <c r="L2" s="6" t="s">
        <v>12</v>
      </c>
      <c r="M2" s="7" t="s">
        <v>13</v>
      </c>
      <c r="N2" s="6" t="s">
        <v>14</v>
      </c>
      <c r="O2" s="6" t="s">
        <v>15</v>
      </c>
      <c r="P2" s="19" t="s">
        <v>16</v>
      </c>
    </row>
    <row r="3" ht="39" customHeight="1" spans="1:16">
      <c r="A3" s="27">
        <v>1</v>
      </c>
      <c r="B3" s="28" t="s">
        <v>17</v>
      </c>
      <c r="C3" s="28" t="s">
        <v>18</v>
      </c>
      <c r="D3" s="29" t="s">
        <v>19</v>
      </c>
      <c r="E3" s="28" t="s">
        <v>20</v>
      </c>
      <c r="F3" s="30">
        <v>213.5</v>
      </c>
      <c r="G3" s="31">
        <f t="shared" ref="G3:G23" si="0">F3*100/300</f>
        <v>71.1666666666667</v>
      </c>
      <c r="H3" s="32">
        <f>G3*0.3</f>
        <v>21.35</v>
      </c>
      <c r="I3" s="35">
        <v>77</v>
      </c>
      <c r="J3" s="32">
        <f>I3*0.4</f>
        <v>30.8</v>
      </c>
      <c r="K3" s="36">
        <f>H3+J3</f>
        <v>52.15</v>
      </c>
      <c r="L3" s="35">
        <v>77.4</v>
      </c>
      <c r="M3" s="36">
        <f>L3*0.3</f>
        <v>23.22</v>
      </c>
      <c r="N3" s="32">
        <f>M3+K3</f>
        <v>75.37</v>
      </c>
      <c r="O3" s="35">
        <v>1</v>
      </c>
      <c r="P3" s="27" t="s">
        <v>21</v>
      </c>
    </row>
    <row r="4" ht="39" customHeight="1" spans="1:16">
      <c r="A4" s="27">
        <v>2</v>
      </c>
      <c r="B4" s="28" t="s">
        <v>22</v>
      </c>
      <c r="C4" s="28" t="s">
        <v>23</v>
      </c>
      <c r="D4" s="29" t="s">
        <v>19</v>
      </c>
      <c r="E4" s="28" t="s">
        <v>20</v>
      </c>
      <c r="F4" s="30">
        <v>202</v>
      </c>
      <c r="G4" s="31">
        <f t="shared" si="0"/>
        <v>67.3333333333333</v>
      </c>
      <c r="H4" s="32">
        <f t="shared" ref="H4:H23" si="1">G4*0.3</f>
        <v>20.2</v>
      </c>
      <c r="I4" s="35">
        <v>77</v>
      </c>
      <c r="J4" s="32">
        <f t="shared" ref="J4:J23" si="2">I4*0.4</f>
        <v>30.8</v>
      </c>
      <c r="K4" s="36">
        <f t="shared" ref="K4:K23" si="3">H4+J4</f>
        <v>51</v>
      </c>
      <c r="L4" s="35">
        <v>80</v>
      </c>
      <c r="M4" s="36">
        <f t="shared" ref="M4:M23" si="4">L4*0.3</f>
        <v>24</v>
      </c>
      <c r="N4" s="32">
        <f t="shared" ref="N4:N23" si="5">M4+K4</f>
        <v>75</v>
      </c>
      <c r="O4" s="35" t="s">
        <v>24</v>
      </c>
      <c r="P4" s="27"/>
    </row>
    <row r="5" ht="39" customHeight="1" spans="1:16">
      <c r="A5" s="27">
        <v>3</v>
      </c>
      <c r="B5" s="28" t="s">
        <v>25</v>
      </c>
      <c r="C5" s="28" t="s">
        <v>26</v>
      </c>
      <c r="D5" s="29" t="s">
        <v>19</v>
      </c>
      <c r="E5" s="28" t="s">
        <v>20</v>
      </c>
      <c r="F5" s="30">
        <v>185</v>
      </c>
      <c r="G5" s="31">
        <f t="shared" si="0"/>
        <v>61.6666666666667</v>
      </c>
      <c r="H5" s="32">
        <f t="shared" si="1"/>
        <v>18.5</v>
      </c>
      <c r="I5" s="35">
        <v>72</v>
      </c>
      <c r="J5" s="32">
        <f t="shared" si="2"/>
        <v>28.8</v>
      </c>
      <c r="K5" s="36">
        <f t="shared" si="3"/>
        <v>47.3</v>
      </c>
      <c r="L5" s="35">
        <v>79.4</v>
      </c>
      <c r="M5" s="36">
        <f t="shared" si="4"/>
        <v>23.82</v>
      </c>
      <c r="N5" s="32">
        <f t="shared" si="5"/>
        <v>71.12</v>
      </c>
      <c r="O5" s="35">
        <v>3</v>
      </c>
      <c r="P5" s="27"/>
    </row>
    <row r="6" ht="39" customHeight="1" spans="1:16">
      <c r="A6" s="27">
        <v>4</v>
      </c>
      <c r="B6" s="28" t="s">
        <v>27</v>
      </c>
      <c r="C6" s="28" t="s">
        <v>28</v>
      </c>
      <c r="D6" s="29" t="s">
        <v>29</v>
      </c>
      <c r="E6" s="28" t="s">
        <v>20</v>
      </c>
      <c r="F6" s="30">
        <v>199</v>
      </c>
      <c r="G6" s="31">
        <f t="shared" si="0"/>
        <v>66.3333333333333</v>
      </c>
      <c r="H6" s="32">
        <f t="shared" si="1"/>
        <v>19.9</v>
      </c>
      <c r="I6" s="35">
        <v>80</v>
      </c>
      <c r="J6" s="32">
        <f t="shared" si="2"/>
        <v>32</v>
      </c>
      <c r="K6" s="36">
        <f t="shared" si="3"/>
        <v>51.9</v>
      </c>
      <c r="L6" s="35">
        <v>83.2</v>
      </c>
      <c r="M6" s="36">
        <f t="shared" si="4"/>
        <v>24.96</v>
      </c>
      <c r="N6" s="32">
        <f t="shared" si="5"/>
        <v>76.86</v>
      </c>
      <c r="O6" s="35" t="s">
        <v>30</v>
      </c>
      <c r="P6" s="27" t="s">
        <v>21</v>
      </c>
    </row>
    <row r="7" ht="39" customHeight="1" spans="1:16">
      <c r="A7" s="27">
        <v>6</v>
      </c>
      <c r="B7" s="28" t="s">
        <v>31</v>
      </c>
      <c r="C7" s="28" t="s">
        <v>32</v>
      </c>
      <c r="D7" s="29" t="s">
        <v>29</v>
      </c>
      <c r="E7" s="28" t="s">
        <v>20</v>
      </c>
      <c r="F7" s="30">
        <v>213</v>
      </c>
      <c r="G7" s="31">
        <f t="shared" si="0"/>
        <v>71</v>
      </c>
      <c r="H7" s="32">
        <f t="shared" si="1"/>
        <v>21.3</v>
      </c>
      <c r="I7" s="35">
        <v>66</v>
      </c>
      <c r="J7" s="32">
        <f t="shared" si="2"/>
        <v>26.4</v>
      </c>
      <c r="K7" s="36">
        <f t="shared" si="3"/>
        <v>47.7</v>
      </c>
      <c r="L7" s="35">
        <v>80.6</v>
      </c>
      <c r="M7" s="36">
        <f t="shared" si="4"/>
        <v>24.18</v>
      </c>
      <c r="N7" s="32">
        <f t="shared" si="5"/>
        <v>71.88</v>
      </c>
      <c r="O7" s="35" t="s">
        <v>24</v>
      </c>
      <c r="P7" s="27"/>
    </row>
    <row r="8" ht="39" customHeight="1" spans="1:16">
      <c r="A8" s="27">
        <v>5</v>
      </c>
      <c r="B8" s="28" t="s">
        <v>33</v>
      </c>
      <c r="C8" s="28" t="s">
        <v>34</v>
      </c>
      <c r="D8" s="29" t="s">
        <v>29</v>
      </c>
      <c r="E8" s="28" t="s">
        <v>20</v>
      </c>
      <c r="F8" s="30">
        <v>182</v>
      </c>
      <c r="G8" s="31">
        <f t="shared" si="0"/>
        <v>60.6666666666667</v>
      </c>
      <c r="H8" s="32">
        <f t="shared" si="1"/>
        <v>18.2</v>
      </c>
      <c r="I8" s="35">
        <v>75</v>
      </c>
      <c r="J8" s="32">
        <f t="shared" si="2"/>
        <v>30</v>
      </c>
      <c r="K8" s="36">
        <f t="shared" si="3"/>
        <v>48.2</v>
      </c>
      <c r="L8" s="35">
        <v>72.4</v>
      </c>
      <c r="M8" s="36">
        <f t="shared" si="4"/>
        <v>21.72</v>
      </c>
      <c r="N8" s="32">
        <f t="shared" si="5"/>
        <v>69.92</v>
      </c>
      <c r="O8" s="35" t="s">
        <v>35</v>
      </c>
      <c r="P8" s="27"/>
    </row>
    <row r="9" ht="39" customHeight="1" spans="1:16">
      <c r="A9" s="27">
        <v>7</v>
      </c>
      <c r="B9" s="28" t="s">
        <v>36</v>
      </c>
      <c r="C9" s="28" t="s">
        <v>37</v>
      </c>
      <c r="D9" s="29" t="s">
        <v>38</v>
      </c>
      <c r="E9" s="28" t="s">
        <v>20</v>
      </c>
      <c r="F9" s="28">
        <v>217</v>
      </c>
      <c r="G9" s="33">
        <f t="shared" si="0"/>
        <v>72.3333333333333</v>
      </c>
      <c r="H9" s="32">
        <f t="shared" si="1"/>
        <v>21.7</v>
      </c>
      <c r="I9" s="35">
        <v>70</v>
      </c>
      <c r="J9" s="32">
        <f t="shared" si="2"/>
        <v>28</v>
      </c>
      <c r="K9" s="36">
        <f t="shared" si="3"/>
        <v>49.7</v>
      </c>
      <c r="L9" s="35">
        <v>77.2</v>
      </c>
      <c r="M9" s="36">
        <f t="shared" si="4"/>
        <v>23.16</v>
      </c>
      <c r="N9" s="32">
        <f t="shared" si="5"/>
        <v>72.86</v>
      </c>
      <c r="O9" s="35" t="s">
        <v>30</v>
      </c>
      <c r="P9" s="27" t="s">
        <v>21</v>
      </c>
    </row>
    <row r="10" ht="39" customHeight="1" spans="1:16">
      <c r="A10" s="27">
        <v>8</v>
      </c>
      <c r="B10" s="28" t="s">
        <v>39</v>
      </c>
      <c r="C10" s="28" t="s">
        <v>40</v>
      </c>
      <c r="D10" s="29" t="s">
        <v>38</v>
      </c>
      <c r="E10" s="28" t="s">
        <v>20</v>
      </c>
      <c r="F10" s="28">
        <v>204</v>
      </c>
      <c r="G10" s="33">
        <f t="shared" si="0"/>
        <v>68</v>
      </c>
      <c r="H10" s="32">
        <f t="shared" si="1"/>
        <v>20.4</v>
      </c>
      <c r="I10" s="35">
        <v>71</v>
      </c>
      <c r="J10" s="32">
        <f t="shared" si="2"/>
        <v>28.4</v>
      </c>
      <c r="K10" s="36">
        <f t="shared" si="3"/>
        <v>48.8</v>
      </c>
      <c r="L10" s="35">
        <v>76.2</v>
      </c>
      <c r="M10" s="36">
        <f t="shared" si="4"/>
        <v>22.86</v>
      </c>
      <c r="N10" s="32">
        <f t="shared" si="5"/>
        <v>71.66</v>
      </c>
      <c r="O10" s="35" t="s">
        <v>24</v>
      </c>
      <c r="P10" s="27"/>
    </row>
    <row r="11" ht="39" customHeight="1" spans="1:16">
      <c r="A11" s="27">
        <v>9</v>
      </c>
      <c r="B11" s="28" t="s">
        <v>41</v>
      </c>
      <c r="C11" s="28" t="s">
        <v>42</v>
      </c>
      <c r="D11" s="29" t="s">
        <v>38</v>
      </c>
      <c r="E11" s="28" t="s">
        <v>20</v>
      </c>
      <c r="F11" s="28">
        <v>206</v>
      </c>
      <c r="G11" s="33">
        <f t="shared" si="0"/>
        <v>68.6666666666667</v>
      </c>
      <c r="H11" s="32">
        <f t="shared" si="1"/>
        <v>20.6</v>
      </c>
      <c r="I11" s="37">
        <v>65</v>
      </c>
      <c r="J11" s="32">
        <f t="shared" si="2"/>
        <v>26</v>
      </c>
      <c r="K11" s="36">
        <f t="shared" si="3"/>
        <v>46.6</v>
      </c>
      <c r="L11" s="35">
        <v>78.6</v>
      </c>
      <c r="M11" s="36">
        <f t="shared" si="4"/>
        <v>23.58</v>
      </c>
      <c r="N11" s="32">
        <f t="shared" si="5"/>
        <v>70.18</v>
      </c>
      <c r="O11" s="37">
        <v>3</v>
      </c>
      <c r="P11" s="27"/>
    </row>
    <row r="12" ht="39" customHeight="1" spans="1:16">
      <c r="A12" s="27">
        <v>10</v>
      </c>
      <c r="B12" s="28" t="s">
        <v>43</v>
      </c>
      <c r="C12" s="28" t="s">
        <v>44</v>
      </c>
      <c r="D12" s="29" t="s">
        <v>38</v>
      </c>
      <c r="E12" s="28" t="s">
        <v>45</v>
      </c>
      <c r="F12" s="34">
        <v>187.5</v>
      </c>
      <c r="G12" s="31">
        <f t="shared" si="0"/>
        <v>62.5</v>
      </c>
      <c r="H12" s="32">
        <f t="shared" si="1"/>
        <v>18.75</v>
      </c>
      <c r="I12" s="37">
        <v>76</v>
      </c>
      <c r="J12" s="32">
        <f t="shared" si="2"/>
        <v>30.4</v>
      </c>
      <c r="K12" s="36">
        <f t="shared" si="3"/>
        <v>49.15</v>
      </c>
      <c r="L12" s="37">
        <v>80.2</v>
      </c>
      <c r="M12" s="36">
        <f t="shared" si="4"/>
        <v>24.06</v>
      </c>
      <c r="N12" s="32">
        <f t="shared" si="5"/>
        <v>73.21</v>
      </c>
      <c r="O12" s="37">
        <v>1</v>
      </c>
      <c r="P12" s="27" t="s">
        <v>21</v>
      </c>
    </row>
    <row r="13" ht="39" customHeight="1" spans="1:16">
      <c r="A13" s="27">
        <v>11</v>
      </c>
      <c r="B13" s="28" t="s">
        <v>46</v>
      </c>
      <c r="C13" s="28" t="s">
        <v>47</v>
      </c>
      <c r="D13" s="29" t="s">
        <v>38</v>
      </c>
      <c r="E13" s="28" t="s">
        <v>45</v>
      </c>
      <c r="F13" s="34">
        <v>190</v>
      </c>
      <c r="G13" s="31">
        <f t="shared" si="0"/>
        <v>63.3333333333333</v>
      </c>
      <c r="H13" s="32">
        <f t="shared" si="1"/>
        <v>19</v>
      </c>
      <c r="I13" s="30">
        <v>73</v>
      </c>
      <c r="J13" s="32">
        <f t="shared" si="2"/>
        <v>29.2</v>
      </c>
      <c r="K13" s="36">
        <f t="shared" si="3"/>
        <v>48.2</v>
      </c>
      <c r="L13" s="30">
        <v>80.4</v>
      </c>
      <c r="M13" s="36">
        <f t="shared" si="4"/>
        <v>24.12</v>
      </c>
      <c r="N13" s="32">
        <f t="shared" si="5"/>
        <v>72.32</v>
      </c>
      <c r="O13" s="30">
        <v>2</v>
      </c>
      <c r="P13" s="28"/>
    </row>
    <row r="14" ht="39" customHeight="1" spans="1:16">
      <c r="A14" s="27">
        <v>12</v>
      </c>
      <c r="B14" s="28" t="s">
        <v>48</v>
      </c>
      <c r="C14" s="28" t="s">
        <v>49</v>
      </c>
      <c r="D14" s="29" t="s">
        <v>38</v>
      </c>
      <c r="E14" s="28" t="s">
        <v>45</v>
      </c>
      <c r="F14" s="34">
        <v>180</v>
      </c>
      <c r="G14" s="31">
        <f t="shared" si="0"/>
        <v>60</v>
      </c>
      <c r="H14" s="32">
        <f t="shared" si="1"/>
        <v>18</v>
      </c>
      <c r="I14" s="30">
        <v>74</v>
      </c>
      <c r="J14" s="32">
        <f t="shared" si="2"/>
        <v>29.6</v>
      </c>
      <c r="K14" s="36">
        <f t="shared" si="3"/>
        <v>47.6</v>
      </c>
      <c r="L14" s="30">
        <v>78.2</v>
      </c>
      <c r="M14" s="36">
        <f t="shared" si="4"/>
        <v>23.46</v>
      </c>
      <c r="N14" s="32">
        <f t="shared" si="5"/>
        <v>71.06</v>
      </c>
      <c r="O14" s="30">
        <v>3</v>
      </c>
      <c r="P14" s="28"/>
    </row>
    <row r="15" customFormat="1" ht="39" customHeight="1" spans="1:16">
      <c r="A15" s="27">
        <v>13</v>
      </c>
      <c r="B15" s="28" t="s">
        <v>50</v>
      </c>
      <c r="C15" s="28" t="s">
        <v>51</v>
      </c>
      <c r="D15" s="29" t="s">
        <v>38</v>
      </c>
      <c r="E15" s="28" t="s">
        <v>52</v>
      </c>
      <c r="F15" s="34">
        <v>187.5</v>
      </c>
      <c r="G15" s="31">
        <f t="shared" si="0"/>
        <v>62.5</v>
      </c>
      <c r="H15" s="32">
        <f t="shared" si="1"/>
        <v>18.75</v>
      </c>
      <c r="I15" s="30">
        <v>80</v>
      </c>
      <c r="J15" s="32">
        <f t="shared" si="2"/>
        <v>32</v>
      </c>
      <c r="K15" s="36">
        <f t="shared" si="3"/>
        <v>50.75</v>
      </c>
      <c r="L15" s="30">
        <v>73</v>
      </c>
      <c r="M15" s="36">
        <f t="shared" si="4"/>
        <v>21.9</v>
      </c>
      <c r="N15" s="32">
        <f t="shared" si="5"/>
        <v>72.65</v>
      </c>
      <c r="O15" s="30">
        <v>1</v>
      </c>
      <c r="P15" s="28" t="s">
        <v>21</v>
      </c>
    </row>
    <row r="16" customFormat="1" ht="39" customHeight="1" spans="1:16">
      <c r="A16" s="27">
        <v>14</v>
      </c>
      <c r="B16" s="28" t="s">
        <v>53</v>
      </c>
      <c r="C16" s="28" t="s">
        <v>54</v>
      </c>
      <c r="D16" s="29" t="s">
        <v>38</v>
      </c>
      <c r="E16" s="28" t="s">
        <v>52</v>
      </c>
      <c r="F16" s="34">
        <v>174</v>
      </c>
      <c r="G16" s="31">
        <f t="shared" si="0"/>
        <v>58</v>
      </c>
      <c r="H16" s="32">
        <f t="shared" si="1"/>
        <v>17.4</v>
      </c>
      <c r="I16" s="30">
        <v>76</v>
      </c>
      <c r="J16" s="32">
        <f t="shared" si="2"/>
        <v>30.4</v>
      </c>
      <c r="K16" s="36">
        <f t="shared" si="3"/>
        <v>47.8</v>
      </c>
      <c r="L16" s="30">
        <v>78.2</v>
      </c>
      <c r="M16" s="36">
        <f t="shared" si="4"/>
        <v>23.46</v>
      </c>
      <c r="N16" s="32">
        <f t="shared" si="5"/>
        <v>71.26</v>
      </c>
      <c r="O16" s="30">
        <v>2</v>
      </c>
      <c r="P16" s="28" t="s">
        <v>21</v>
      </c>
    </row>
    <row r="17" customFormat="1" ht="39" customHeight="1" spans="1:16">
      <c r="A17" s="27">
        <v>15</v>
      </c>
      <c r="B17" s="28" t="s">
        <v>55</v>
      </c>
      <c r="C17" s="28" t="s">
        <v>56</v>
      </c>
      <c r="D17" s="29" t="s">
        <v>38</v>
      </c>
      <c r="E17" s="28" t="s">
        <v>52</v>
      </c>
      <c r="F17" s="34">
        <v>169.5</v>
      </c>
      <c r="G17" s="31">
        <f t="shared" si="0"/>
        <v>56.5</v>
      </c>
      <c r="H17" s="32">
        <f t="shared" si="1"/>
        <v>16.95</v>
      </c>
      <c r="I17" s="30">
        <v>77</v>
      </c>
      <c r="J17" s="32">
        <f t="shared" si="2"/>
        <v>30.8</v>
      </c>
      <c r="K17" s="36">
        <f t="shared" si="3"/>
        <v>47.75</v>
      </c>
      <c r="L17" s="30">
        <v>76.4</v>
      </c>
      <c r="M17" s="36">
        <f t="shared" si="4"/>
        <v>22.92</v>
      </c>
      <c r="N17" s="32">
        <f t="shared" si="5"/>
        <v>70.67</v>
      </c>
      <c r="O17" s="30">
        <v>3</v>
      </c>
      <c r="P17" s="28" t="s">
        <v>21</v>
      </c>
    </row>
    <row r="18" ht="39" customHeight="1" spans="1:16">
      <c r="A18" s="27">
        <v>17</v>
      </c>
      <c r="B18" s="28" t="s">
        <v>57</v>
      </c>
      <c r="C18" s="28" t="s">
        <v>58</v>
      </c>
      <c r="D18" s="29" t="s">
        <v>38</v>
      </c>
      <c r="E18" s="28" t="s">
        <v>52</v>
      </c>
      <c r="F18" s="34">
        <v>195.5</v>
      </c>
      <c r="G18" s="31">
        <f t="shared" si="0"/>
        <v>65.1666666666667</v>
      </c>
      <c r="H18" s="32">
        <f t="shared" si="1"/>
        <v>19.55</v>
      </c>
      <c r="I18" s="30">
        <v>63</v>
      </c>
      <c r="J18" s="32">
        <f t="shared" si="2"/>
        <v>25.2</v>
      </c>
      <c r="K18" s="36">
        <f t="shared" si="3"/>
        <v>44.75</v>
      </c>
      <c r="L18" s="30">
        <v>85.2</v>
      </c>
      <c r="M18" s="36">
        <f t="shared" si="4"/>
        <v>25.56</v>
      </c>
      <c r="N18" s="32">
        <f t="shared" si="5"/>
        <v>70.31</v>
      </c>
      <c r="O18" s="30">
        <v>4</v>
      </c>
      <c r="P18" s="28"/>
    </row>
    <row r="19" customFormat="1" ht="39" customHeight="1" spans="1:16">
      <c r="A19" s="27">
        <v>16</v>
      </c>
      <c r="B19" s="28" t="s">
        <v>59</v>
      </c>
      <c r="C19" s="28" t="s">
        <v>60</v>
      </c>
      <c r="D19" s="29" t="s">
        <v>38</v>
      </c>
      <c r="E19" s="28" t="s">
        <v>52</v>
      </c>
      <c r="F19" s="34">
        <v>182</v>
      </c>
      <c r="G19" s="31">
        <f t="shared" si="0"/>
        <v>60.6666666666667</v>
      </c>
      <c r="H19" s="32">
        <f t="shared" si="1"/>
        <v>18.2</v>
      </c>
      <c r="I19" s="30">
        <v>68</v>
      </c>
      <c r="J19" s="32">
        <f t="shared" si="2"/>
        <v>27.2</v>
      </c>
      <c r="K19" s="36">
        <f t="shared" si="3"/>
        <v>45.4</v>
      </c>
      <c r="L19" s="30">
        <v>75.4</v>
      </c>
      <c r="M19" s="36">
        <f t="shared" si="4"/>
        <v>22.62</v>
      </c>
      <c r="N19" s="32">
        <f t="shared" si="5"/>
        <v>68.02</v>
      </c>
      <c r="O19" s="30">
        <v>5</v>
      </c>
      <c r="P19" s="28"/>
    </row>
    <row r="20" ht="39" customHeight="1" spans="1:16">
      <c r="A20" s="27">
        <v>18</v>
      </c>
      <c r="B20" s="28" t="s">
        <v>61</v>
      </c>
      <c r="C20" s="28" t="s">
        <v>62</v>
      </c>
      <c r="D20" s="29" t="s">
        <v>38</v>
      </c>
      <c r="E20" s="28" t="s">
        <v>52</v>
      </c>
      <c r="F20" s="34">
        <v>175.5</v>
      </c>
      <c r="G20" s="31">
        <f t="shared" si="0"/>
        <v>58.5</v>
      </c>
      <c r="H20" s="32">
        <f t="shared" si="1"/>
        <v>17.55</v>
      </c>
      <c r="I20" s="30">
        <v>66</v>
      </c>
      <c r="J20" s="32">
        <f t="shared" si="2"/>
        <v>26.4</v>
      </c>
      <c r="K20" s="36">
        <f t="shared" si="3"/>
        <v>43.95</v>
      </c>
      <c r="L20" s="30">
        <v>75.4</v>
      </c>
      <c r="M20" s="36">
        <f t="shared" si="4"/>
        <v>22.62</v>
      </c>
      <c r="N20" s="32">
        <f t="shared" si="5"/>
        <v>66.57</v>
      </c>
      <c r="O20" s="30">
        <v>6</v>
      </c>
      <c r="P20" s="28"/>
    </row>
    <row r="21" ht="39" customHeight="1" spans="1:16">
      <c r="A21" s="27">
        <v>20</v>
      </c>
      <c r="B21" s="28" t="s">
        <v>63</v>
      </c>
      <c r="C21" s="28" t="s">
        <v>64</v>
      </c>
      <c r="D21" s="29" t="s">
        <v>38</v>
      </c>
      <c r="E21" s="28" t="s">
        <v>52</v>
      </c>
      <c r="F21" s="34">
        <v>184.5</v>
      </c>
      <c r="G21" s="31">
        <f t="shared" si="0"/>
        <v>61.5</v>
      </c>
      <c r="H21" s="32">
        <f t="shared" si="1"/>
        <v>18.45</v>
      </c>
      <c r="I21" s="30">
        <v>61</v>
      </c>
      <c r="J21" s="32">
        <f t="shared" si="2"/>
        <v>24.4</v>
      </c>
      <c r="K21" s="36">
        <f t="shared" si="3"/>
        <v>42.85</v>
      </c>
      <c r="L21" s="30">
        <v>78.4</v>
      </c>
      <c r="M21" s="36">
        <f t="shared" si="4"/>
        <v>23.52</v>
      </c>
      <c r="N21" s="32">
        <f t="shared" si="5"/>
        <v>66.37</v>
      </c>
      <c r="O21" s="30">
        <v>7</v>
      </c>
      <c r="P21" s="28"/>
    </row>
    <row r="22" ht="39" customHeight="1" spans="1:16">
      <c r="A22" s="27">
        <v>19</v>
      </c>
      <c r="B22" s="28" t="s">
        <v>65</v>
      </c>
      <c r="C22" s="28" t="s">
        <v>66</v>
      </c>
      <c r="D22" s="29" t="s">
        <v>38</v>
      </c>
      <c r="E22" s="28" t="s">
        <v>52</v>
      </c>
      <c r="F22" s="34">
        <v>173.5</v>
      </c>
      <c r="G22" s="31">
        <f t="shared" si="0"/>
        <v>57.8333333333333</v>
      </c>
      <c r="H22" s="32">
        <f t="shared" si="1"/>
        <v>17.35</v>
      </c>
      <c r="I22" s="30">
        <v>64</v>
      </c>
      <c r="J22" s="32">
        <f t="shared" si="2"/>
        <v>25.6</v>
      </c>
      <c r="K22" s="36">
        <f t="shared" si="3"/>
        <v>42.95</v>
      </c>
      <c r="L22" s="30">
        <v>75.2</v>
      </c>
      <c r="M22" s="36">
        <f t="shared" si="4"/>
        <v>22.56</v>
      </c>
      <c r="N22" s="32">
        <f t="shared" si="5"/>
        <v>65.51</v>
      </c>
      <c r="O22" s="30">
        <v>8</v>
      </c>
      <c r="P22" s="28"/>
    </row>
    <row r="23" ht="39" customHeight="1" spans="1:16">
      <c r="A23" s="27">
        <v>21</v>
      </c>
      <c r="B23" s="28" t="s">
        <v>67</v>
      </c>
      <c r="C23" s="28" t="s">
        <v>68</v>
      </c>
      <c r="D23" s="29" t="s">
        <v>38</v>
      </c>
      <c r="E23" s="28" t="s">
        <v>52</v>
      </c>
      <c r="F23" s="34">
        <v>164</v>
      </c>
      <c r="G23" s="31">
        <f t="shared" si="0"/>
        <v>54.6666666666667</v>
      </c>
      <c r="H23" s="32">
        <f t="shared" si="1"/>
        <v>16.4</v>
      </c>
      <c r="I23" s="30">
        <v>66</v>
      </c>
      <c r="J23" s="32">
        <f t="shared" si="2"/>
        <v>26.4</v>
      </c>
      <c r="K23" s="36">
        <f t="shared" si="3"/>
        <v>42.8</v>
      </c>
      <c r="L23" s="30">
        <v>71.4</v>
      </c>
      <c r="M23" s="36">
        <f t="shared" si="4"/>
        <v>21.42</v>
      </c>
      <c r="N23" s="32">
        <f t="shared" si="5"/>
        <v>64.22</v>
      </c>
      <c r="O23" s="30">
        <v>9</v>
      </c>
      <c r="P23" s="28"/>
    </row>
  </sheetData>
  <mergeCells count="1">
    <mergeCell ref="A1:P1"/>
  </mergeCells>
  <pageMargins left="0.75" right="0.75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workbookViewId="0">
      <pane ySplit="2" topLeftCell="A3" activePane="bottomLeft" state="frozen"/>
      <selection/>
      <selection pane="bottomLeft" activeCell="R20" sqref="R20"/>
    </sheetView>
  </sheetViews>
  <sheetFormatPr defaultColWidth="9" defaultRowHeight="13.5"/>
  <cols>
    <col min="1" max="1" width="4.125" customWidth="1"/>
    <col min="2" max="2" width="9.375" style="2" customWidth="1"/>
    <col min="3" max="3" width="17.5" customWidth="1"/>
    <col min="4" max="4" width="28.125" customWidth="1"/>
    <col min="5" max="5" width="16.75" customWidth="1"/>
    <col min="6" max="6" width="8.25" customWidth="1"/>
    <col min="8" max="8" width="7.75" customWidth="1"/>
    <col min="9" max="10" width="8" customWidth="1"/>
    <col min="11" max="11" width="8.625" customWidth="1"/>
    <col min="12" max="12" width="5.625" customWidth="1"/>
    <col min="13" max="13" width="7" customWidth="1"/>
  </cols>
  <sheetData>
    <row r="1" ht="47" customHeight="1" spans="1:13">
      <c r="A1" s="3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7.0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70</v>
      </c>
      <c r="I2" s="6" t="s">
        <v>12</v>
      </c>
      <c r="J2" s="7" t="s">
        <v>71</v>
      </c>
      <c r="K2" s="6" t="s">
        <v>72</v>
      </c>
      <c r="L2" s="6" t="s">
        <v>15</v>
      </c>
      <c r="M2" s="19" t="s">
        <v>16</v>
      </c>
    </row>
    <row r="3" s="2" customFormat="1" ht="35" customHeight="1" spans="1:13">
      <c r="A3" s="8">
        <v>1</v>
      </c>
      <c r="B3" s="9" t="s">
        <v>73</v>
      </c>
      <c r="C3" s="10" t="s">
        <v>74</v>
      </c>
      <c r="D3" s="11" t="s">
        <v>29</v>
      </c>
      <c r="E3" s="12" t="s">
        <v>75</v>
      </c>
      <c r="F3" s="8">
        <v>198.5</v>
      </c>
      <c r="G3" s="13">
        <f t="shared" ref="G3:G29" si="0">F3*100/300</f>
        <v>66.1666666666667</v>
      </c>
      <c r="H3" s="14">
        <f t="shared" ref="H3:H8" si="1">G3*0.6</f>
        <v>39.7</v>
      </c>
      <c r="I3" s="20">
        <v>78.6</v>
      </c>
      <c r="J3" s="21">
        <f>I3*0.4</f>
        <v>31.44</v>
      </c>
      <c r="K3" s="22">
        <f>J3+H3</f>
        <v>71.14</v>
      </c>
      <c r="L3" s="20" t="s">
        <v>30</v>
      </c>
      <c r="M3" s="23" t="s">
        <v>21</v>
      </c>
    </row>
    <row r="4" s="2" customFormat="1" ht="35" customHeight="1" spans="1:13">
      <c r="A4" s="8">
        <v>3</v>
      </c>
      <c r="B4" s="9" t="s">
        <v>76</v>
      </c>
      <c r="C4" s="10" t="s">
        <v>77</v>
      </c>
      <c r="D4" s="11" t="s">
        <v>29</v>
      </c>
      <c r="E4" s="12" t="s">
        <v>75</v>
      </c>
      <c r="F4" s="8">
        <v>193</v>
      </c>
      <c r="G4" s="13">
        <f t="shared" si="0"/>
        <v>64.3333333333333</v>
      </c>
      <c r="H4" s="14">
        <f t="shared" si="1"/>
        <v>38.6</v>
      </c>
      <c r="I4" s="20">
        <v>77.4</v>
      </c>
      <c r="J4" s="21">
        <f t="shared" ref="J4:J29" si="2">I4*0.4</f>
        <v>30.96</v>
      </c>
      <c r="K4" s="22">
        <f t="shared" ref="K4:K29" si="3">J4+H4</f>
        <v>69.56</v>
      </c>
      <c r="L4" s="20" t="s">
        <v>24</v>
      </c>
      <c r="M4" s="23"/>
    </row>
    <row r="5" s="2" customFormat="1" ht="35" customHeight="1" spans="1:13">
      <c r="A5" s="8">
        <v>2</v>
      </c>
      <c r="B5" s="9" t="s">
        <v>78</v>
      </c>
      <c r="C5" s="10" t="s">
        <v>79</v>
      </c>
      <c r="D5" s="11" t="s">
        <v>29</v>
      </c>
      <c r="E5" s="12" t="s">
        <v>75</v>
      </c>
      <c r="F5" s="8">
        <v>196</v>
      </c>
      <c r="G5" s="13">
        <f t="shared" si="0"/>
        <v>65.3333333333333</v>
      </c>
      <c r="H5" s="14">
        <f t="shared" si="1"/>
        <v>39.2</v>
      </c>
      <c r="I5" s="20">
        <v>74.6</v>
      </c>
      <c r="J5" s="21">
        <f t="shared" si="2"/>
        <v>29.84</v>
      </c>
      <c r="K5" s="22">
        <f t="shared" si="3"/>
        <v>69.04</v>
      </c>
      <c r="L5" s="20" t="s">
        <v>35</v>
      </c>
      <c r="M5" s="23"/>
    </row>
    <row r="6" s="2" customFormat="1" ht="35" customHeight="1" spans="1:13">
      <c r="A6" s="8">
        <v>4</v>
      </c>
      <c r="B6" s="9" t="s">
        <v>80</v>
      </c>
      <c r="C6" s="10" t="s">
        <v>81</v>
      </c>
      <c r="D6" s="11" t="s">
        <v>82</v>
      </c>
      <c r="E6" s="12" t="s">
        <v>83</v>
      </c>
      <c r="F6" s="15">
        <v>199</v>
      </c>
      <c r="G6" s="16">
        <f t="shared" si="0"/>
        <v>66.3333333333333</v>
      </c>
      <c r="H6" s="14">
        <f t="shared" si="1"/>
        <v>39.8</v>
      </c>
      <c r="I6" s="15">
        <v>80.8</v>
      </c>
      <c r="J6" s="21">
        <f t="shared" si="2"/>
        <v>32.32</v>
      </c>
      <c r="K6" s="22">
        <f t="shared" si="3"/>
        <v>72.12</v>
      </c>
      <c r="L6" s="20" t="s">
        <v>30</v>
      </c>
      <c r="M6" s="15" t="s">
        <v>21</v>
      </c>
    </row>
    <row r="7" s="2" customFormat="1" ht="35" customHeight="1" spans="1:13">
      <c r="A7" s="8">
        <v>5</v>
      </c>
      <c r="B7" s="9" t="s">
        <v>84</v>
      </c>
      <c r="C7" s="10" t="s">
        <v>85</v>
      </c>
      <c r="D7" s="17" t="s">
        <v>82</v>
      </c>
      <c r="E7" s="12" t="s">
        <v>83</v>
      </c>
      <c r="F7" s="15">
        <v>193</v>
      </c>
      <c r="G7" s="16">
        <f t="shared" si="0"/>
        <v>64.3333333333333</v>
      </c>
      <c r="H7" s="14">
        <f t="shared" si="1"/>
        <v>38.6</v>
      </c>
      <c r="I7" s="15">
        <v>80.6</v>
      </c>
      <c r="J7" s="21">
        <f t="shared" si="2"/>
        <v>32.24</v>
      </c>
      <c r="K7" s="22">
        <f t="shared" si="3"/>
        <v>70.84</v>
      </c>
      <c r="L7" s="20" t="s">
        <v>24</v>
      </c>
      <c r="M7" s="15"/>
    </row>
    <row r="8" s="2" customFormat="1" ht="35" customHeight="1" spans="1:13">
      <c r="A8" s="8">
        <v>6</v>
      </c>
      <c r="B8" s="9" t="s">
        <v>86</v>
      </c>
      <c r="C8" s="10" t="s">
        <v>87</v>
      </c>
      <c r="D8" s="17" t="s">
        <v>82</v>
      </c>
      <c r="E8" s="12" t="s">
        <v>83</v>
      </c>
      <c r="F8" s="15">
        <v>185.5</v>
      </c>
      <c r="G8" s="16">
        <f t="shared" si="0"/>
        <v>61.8333333333333</v>
      </c>
      <c r="H8" s="14">
        <f t="shared" si="1"/>
        <v>37.1</v>
      </c>
      <c r="I8" s="15">
        <v>83.4</v>
      </c>
      <c r="J8" s="21">
        <f t="shared" si="2"/>
        <v>33.36</v>
      </c>
      <c r="K8" s="22">
        <f t="shared" si="3"/>
        <v>70.46</v>
      </c>
      <c r="L8" s="20" t="s">
        <v>35</v>
      </c>
      <c r="M8" s="15"/>
    </row>
    <row r="9" s="2" customFormat="1" ht="35" customHeight="1" spans="1:13">
      <c r="A9" s="8">
        <v>7</v>
      </c>
      <c r="B9" s="9" t="s">
        <v>88</v>
      </c>
      <c r="C9" s="10" t="s">
        <v>89</v>
      </c>
      <c r="D9" s="17" t="s">
        <v>90</v>
      </c>
      <c r="E9" s="12" t="s">
        <v>83</v>
      </c>
      <c r="F9" s="15">
        <v>213</v>
      </c>
      <c r="G9" s="16">
        <f t="shared" si="0"/>
        <v>71</v>
      </c>
      <c r="H9" s="14">
        <f t="shared" ref="H9:H29" si="4">G9*0.6</f>
        <v>42.6</v>
      </c>
      <c r="I9" s="15">
        <v>81.2</v>
      </c>
      <c r="J9" s="21">
        <f t="shared" si="2"/>
        <v>32.48</v>
      </c>
      <c r="K9" s="22">
        <f t="shared" si="3"/>
        <v>75.08</v>
      </c>
      <c r="L9" s="15">
        <v>1</v>
      </c>
      <c r="M9" s="15" t="s">
        <v>21</v>
      </c>
    </row>
    <row r="10" s="2" customFormat="1" ht="35" customHeight="1" spans="1:13">
      <c r="A10" s="8">
        <v>8</v>
      </c>
      <c r="B10" s="9" t="s">
        <v>91</v>
      </c>
      <c r="C10" s="10" t="s">
        <v>92</v>
      </c>
      <c r="D10" s="17" t="s">
        <v>90</v>
      </c>
      <c r="E10" s="12" t="s">
        <v>83</v>
      </c>
      <c r="F10" s="15">
        <v>207.5</v>
      </c>
      <c r="G10" s="16">
        <f t="shared" si="0"/>
        <v>69.1666666666667</v>
      </c>
      <c r="H10" s="14">
        <f t="shared" si="4"/>
        <v>41.5</v>
      </c>
      <c r="I10" s="15">
        <v>80.4</v>
      </c>
      <c r="J10" s="21">
        <f t="shared" si="2"/>
        <v>32.16</v>
      </c>
      <c r="K10" s="22">
        <f t="shared" si="3"/>
        <v>73.66</v>
      </c>
      <c r="L10" s="15">
        <v>2</v>
      </c>
      <c r="M10" s="15"/>
    </row>
    <row r="11" s="2" customFormat="1" ht="35" customHeight="1" spans="1:13">
      <c r="A11" s="8">
        <v>9</v>
      </c>
      <c r="B11" s="9" t="s">
        <v>93</v>
      </c>
      <c r="C11" s="10" t="s">
        <v>94</v>
      </c>
      <c r="D11" s="17" t="s">
        <v>90</v>
      </c>
      <c r="E11" s="12" t="s">
        <v>83</v>
      </c>
      <c r="F11" s="15">
        <v>207</v>
      </c>
      <c r="G11" s="16">
        <f t="shared" si="0"/>
        <v>69</v>
      </c>
      <c r="H11" s="14">
        <f t="shared" si="4"/>
        <v>41.4</v>
      </c>
      <c r="I11" s="15" t="s">
        <v>95</v>
      </c>
      <c r="J11" s="21"/>
      <c r="K11" s="22"/>
      <c r="L11" s="15" t="s">
        <v>95</v>
      </c>
      <c r="M11" s="15"/>
    </row>
    <row r="12" s="2" customFormat="1" ht="35" customHeight="1" spans="1:13">
      <c r="A12" s="8">
        <v>10</v>
      </c>
      <c r="B12" s="9" t="s">
        <v>96</v>
      </c>
      <c r="C12" s="10" t="s">
        <v>97</v>
      </c>
      <c r="D12" s="17" t="s">
        <v>90</v>
      </c>
      <c r="E12" s="12" t="s">
        <v>75</v>
      </c>
      <c r="F12" s="15">
        <v>178</v>
      </c>
      <c r="G12" s="16">
        <f t="shared" si="0"/>
        <v>59.3333333333333</v>
      </c>
      <c r="H12" s="14">
        <f t="shared" si="4"/>
        <v>35.6</v>
      </c>
      <c r="I12" s="15">
        <v>78.4</v>
      </c>
      <c r="J12" s="21">
        <f t="shared" si="2"/>
        <v>31.36</v>
      </c>
      <c r="K12" s="22">
        <f t="shared" si="3"/>
        <v>66.96</v>
      </c>
      <c r="L12" s="15">
        <v>1</v>
      </c>
      <c r="M12" s="15" t="s">
        <v>21</v>
      </c>
    </row>
    <row r="13" s="2" customFormat="1" ht="35" customHeight="1" spans="1:13">
      <c r="A13" s="8">
        <v>11</v>
      </c>
      <c r="B13" s="9" t="s">
        <v>98</v>
      </c>
      <c r="C13" s="10" t="s">
        <v>99</v>
      </c>
      <c r="D13" s="17" t="s">
        <v>90</v>
      </c>
      <c r="E13" s="12" t="s">
        <v>75</v>
      </c>
      <c r="F13" s="15">
        <v>164.5</v>
      </c>
      <c r="G13" s="16">
        <f t="shared" si="0"/>
        <v>54.8333333333333</v>
      </c>
      <c r="H13" s="14">
        <f t="shared" si="4"/>
        <v>32.9</v>
      </c>
      <c r="I13" s="15">
        <v>80.4</v>
      </c>
      <c r="J13" s="21">
        <f t="shared" si="2"/>
        <v>32.16</v>
      </c>
      <c r="K13" s="22">
        <f t="shared" si="3"/>
        <v>65.06</v>
      </c>
      <c r="L13" s="15">
        <v>2</v>
      </c>
      <c r="M13" s="15"/>
    </row>
    <row r="14" s="2" customFormat="1" ht="35" customHeight="1" spans="1:13">
      <c r="A14" s="8">
        <v>12</v>
      </c>
      <c r="B14" s="9" t="s">
        <v>100</v>
      </c>
      <c r="C14" s="10" t="s">
        <v>101</v>
      </c>
      <c r="D14" s="17" t="s">
        <v>90</v>
      </c>
      <c r="E14" s="12" t="s">
        <v>75</v>
      </c>
      <c r="F14" s="15">
        <v>144.5</v>
      </c>
      <c r="G14" s="16">
        <f t="shared" si="0"/>
        <v>48.1666666666667</v>
      </c>
      <c r="H14" s="14">
        <f t="shared" si="4"/>
        <v>28.9</v>
      </c>
      <c r="I14" s="15">
        <v>75.8</v>
      </c>
      <c r="J14" s="21">
        <f t="shared" si="2"/>
        <v>30.32</v>
      </c>
      <c r="K14" s="22">
        <f t="shared" si="3"/>
        <v>59.22</v>
      </c>
      <c r="L14" s="15">
        <v>3</v>
      </c>
      <c r="M14" s="15"/>
    </row>
    <row r="15" s="2" customFormat="1" ht="35" customHeight="1" spans="1:13">
      <c r="A15" s="8">
        <v>14</v>
      </c>
      <c r="B15" s="18" t="s">
        <v>102</v>
      </c>
      <c r="C15" s="10" t="s">
        <v>103</v>
      </c>
      <c r="D15" s="17" t="s">
        <v>104</v>
      </c>
      <c r="E15" s="12" t="s">
        <v>83</v>
      </c>
      <c r="F15" s="15">
        <v>220</v>
      </c>
      <c r="G15" s="16">
        <f t="shared" si="0"/>
        <v>73.3333333333333</v>
      </c>
      <c r="H15" s="14">
        <f t="shared" si="4"/>
        <v>44</v>
      </c>
      <c r="I15" s="15">
        <v>84.2</v>
      </c>
      <c r="J15" s="21">
        <f t="shared" si="2"/>
        <v>33.68</v>
      </c>
      <c r="K15" s="22">
        <f t="shared" si="3"/>
        <v>77.68</v>
      </c>
      <c r="L15" s="15">
        <v>1</v>
      </c>
      <c r="M15" s="15" t="s">
        <v>21</v>
      </c>
    </row>
    <row r="16" s="2" customFormat="1" ht="35" customHeight="1" spans="1:13">
      <c r="A16" s="8">
        <v>13</v>
      </c>
      <c r="B16" s="18" t="s">
        <v>105</v>
      </c>
      <c r="C16" s="10" t="s">
        <v>106</v>
      </c>
      <c r="D16" s="17" t="s">
        <v>104</v>
      </c>
      <c r="E16" s="12" t="s">
        <v>83</v>
      </c>
      <c r="F16" s="15">
        <v>220</v>
      </c>
      <c r="G16" s="16">
        <f t="shared" si="0"/>
        <v>73.3333333333333</v>
      </c>
      <c r="H16" s="14">
        <f t="shared" si="4"/>
        <v>44</v>
      </c>
      <c r="I16" s="15">
        <v>80</v>
      </c>
      <c r="J16" s="21">
        <f t="shared" si="2"/>
        <v>32</v>
      </c>
      <c r="K16" s="22">
        <f t="shared" si="3"/>
        <v>76</v>
      </c>
      <c r="L16" s="15">
        <v>2</v>
      </c>
      <c r="M16" s="15"/>
    </row>
    <row r="17" s="2" customFormat="1" ht="35" customHeight="1" spans="1:13">
      <c r="A17" s="8">
        <v>15</v>
      </c>
      <c r="B17" s="18" t="s">
        <v>107</v>
      </c>
      <c r="C17" s="10" t="s">
        <v>108</v>
      </c>
      <c r="D17" s="17" t="s">
        <v>104</v>
      </c>
      <c r="E17" s="12" t="s">
        <v>83</v>
      </c>
      <c r="F17" s="15">
        <v>214</v>
      </c>
      <c r="G17" s="16">
        <f t="shared" si="0"/>
        <v>71.3333333333333</v>
      </c>
      <c r="H17" s="14">
        <f t="shared" si="4"/>
        <v>42.8</v>
      </c>
      <c r="I17" s="15">
        <v>82</v>
      </c>
      <c r="J17" s="21">
        <f t="shared" si="2"/>
        <v>32.8</v>
      </c>
      <c r="K17" s="22">
        <f t="shared" si="3"/>
        <v>75.6</v>
      </c>
      <c r="L17" s="15">
        <v>3</v>
      </c>
      <c r="M17" s="15"/>
    </row>
    <row r="18" s="2" customFormat="1" ht="35" customHeight="1" spans="1:13">
      <c r="A18" s="8">
        <v>16</v>
      </c>
      <c r="B18" s="18" t="s">
        <v>109</v>
      </c>
      <c r="C18" s="10" t="s">
        <v>110</v>
      </c>
      <c r="D18" s="17" t="s">
        <v>104</v>
      </c>
      <c r="E18" s="12" t="s">
        <v>75</v>
      </c>
      <c r="F18" s="15">
        <v>191.5</v>
      </c>
      <c r="G18" s="16">
        <f t="shared" si="0"/>
        <v>63.8333333333333</v>
      </c>
      <c r="H18" s="14">
        <f t="shared" si="4"/>
        <v>38.3</v>
      </c>
      <c r="I18" s="15">
        <v>82</v>
      </c>
      <c r="J18" s="21">
        <f t="shared" si="2"/>
        <v>32.8</v>
      </c>
      <c r="K18" s="22">
        <f t="shared" si="3"/>
        <v>71.1</v>
      </c>
      <c r="L18" s="15">
        <v>1</v>
      </c>
      <c r="M18" s="15" t="s">
        <v>21</v>
      </c>
    </row>
    <row r="19" s="2" customFormat="1" ht="35" customHeight="1" spans="1:13">
      <c r="A19" s="8">
        <v>17</v>
      </c>
      <c r="B19" s="18" t="s">
        <v>111</v>
      </c>
      <c r="C19" s="10" t="s">
        <v>112</v>
      </c>
      <c r="D19" s="17" t="s">
        <v>104</v>
      </c>
      <c r="E19" s="12" t="s">
        <v>75</v>
      </c>
      <c r="F19" s="15">
        <v>190.5</v>
      </c>
      <c r="G19" s="16">
        <f t="shared" si="0"/>
        <v>63.5</v>
      </c>
      <c r="H19" s="14">
        <f t="shared" si="4"/>
        <v>38.1</v>
      </c>
      <c r="I19" s="15">
        <v>81.2</v>
      </c>
      <c r="J19" s="21">
        <f t="shared" si="2"/>
        <v>32.48</v>
      </c>
      <c r="K19" s="22">
        <f t="shared" si="3"/>
        <v>70.58</v>
      </c>
      <c r="L19" s="15">
        <v>2</v>
      </c>
      <c r="M19" s="15"/>
    </row>
    <row r="20" s="2" customFormat="1" ht="35" customHeight="1" spans="1:13">
      <c r="A20" s="8">
        <v>18</v>
      </c>
      <c r="B20" s="18" t="s">
        <v>113</v>
      </c>
      <c r="C20" s="10" t="s">
        <v>114</v>
      </c>
      <c r="D20" s="17" t="s">
        <v>104</v>
      </c>
      <c r="E20" s="12" t="s">
        <v>75</v>
      </c>
      <c r="F20" s="15">
        <v>170.5</v>
      </c>
      <c r="G20" s="16">
        <f t="shared" si="0"/>
        <v>56.8333333333333</v>
      </c>
      <c r="H20" s="14">
        <f t="shared" si="4"/>
        <v>34.1</v>
      </c>
      <c r="I20" s="15" t="s">
        <v>95</v>
      </c>
      <c r="J20" s="21"/>
      <c r="K20" s="22"/>
      <c r="L20" s="15" t="s">
        <v>95</v>
      </c>
      <c r="M20" s="15"/>
    </row>
    <row r="21" s="2" customFormat="1" ht="35" customHeight="1" spans="1:13">
      <c r="A21" s="8">
        <v>21</v>
      </c>
      <c r="B21" s="18" t="s">
        <v>115</v>
      </c>
      <c r="C21" s="10" t="s">
        <v>116</v>
      </c>
      <c r="D21" s="17" t="s">
        <v>104</v>
      </c>
      <c r="E21" s="12" t="s">
        <v>117</v>
      </c>
      <c r="F21" s="15">
        <v>202.5</v>
      </c>
      <c r="G21" s="16">
        <f t="shared" si="0"/>
        <v>67.5</v>
      </c>
      <c r="H21" s="14">
        <f t="shared" si="4"/>
        <v>40.5</v>
      </c>
      <c r="I21" s="15">
        <v>86.2</v>
      </c>
      <c r="J21" s="21">
        <f t="shared" si="2"/>
        <v>34.48</v>
      </c>
      <c r="K21" s="22">
        <f t="shared" si="3"/>
        <v>74.98</v>
      </c>
      <c r="L21" s="15">
        <v>1</v>
      </c>
      <c r="M21" s="15" t="s">
        <v>21</v>
      </c>
    </row>
    <row r="22" s="2" customFormat="1" ht="35" customHeight="1" spans="1:13">
      <c r="A22" s="8">
        <v>19</v>
      </c>
      <c r="B22" s="18" t="s">
        <v>118</v>
      </c>
      <c r="C22" s="10" t="s">
        <v>119</v>
      </c>
      <c r="D22" s="17" t="s">
        <v>104</v>
      </c>
      <c r="E22" s="12" t="s">
        <v>117</v>
      </c>
      <c r="F22" s="15">
        <v>214</v>
      </c>
      <c r="G22" s="16">
        <f t="shared" si="0"/>
        <v>71.3333333333333</v>
      </c>
      <c r="H22" s="14">
        <f t="shared" si="4"/>
        <v>42.8</v>
      </c>
      <c r="I22" s="15">
        <v>79.2</v>
      </c>
      <c r="J22" s="21">
        <f t="shared" si="2"/>
        <v>31.68</v>
      </c>
      <c r="K22" s="22">
        <f t="shared" si="3"/>
        <v>74.48</v>
      </c>
      <c r="L22" s="15">
        <v>2</v>
      </c>
      <c r="M22" s="15"/>
    </row>
    <row r="23" s="2" customFormat="1" ht="35" customHeight="1" spans="1:13">
      <c r="A23" s="8">
        <v>20</v>
      </c>
      <c r="B23" s="18" t="s">
        <v>120</v>
      </c>
      <c r="C23" s="10" t="s">
        <v>121</v>
      </c>
      <c r="D23" s="17" t="s">
        <v>104</v>
      </c>
      <c r="E23" s="12" t="s">
        <v>117</v>
      </c>
      <c r="F23" s="15">
        <v>211</v>
      </c>
      <c r="G23" s="16">
        <f t="shared" si="0"/>
        <v>70.3333333333333</v>
      </c>
      <c r="H23" s="14">
        <f t="shared" si="4"/>
        <v>42.2</v>
      </c>
      <c r="I23" s="15">
        <v>78</v>
      </c>
      <c r="J23" s="21">
        <f t="shared" si="2"/>
        <v>31.2</v>
      </c>
      <c r="K23" s="22">
        <f t="shared" si="3"/>
        <v>73.4</v>
      </c>
      <c r="L23" s="15">
        <v>3</v>
      </c>
      <c r="M23" s="15"/>
    </row>
    <row r="24" s="2" customFormat="1" ht="35" customHeight="1" spans="1:13">
      <c r="A24" s="8">
        <v>23</v>
      </c>
      <c r="B24" s="18" t="s">
        <v>122</v>
      </c>
      <c r="C24" s="10" t="s">
        <v>123</v>
      </c>
      <c r="D24" s="17" t="s">
        <v>104</v>
      </c>
      <c r="E24" s="12" t="s">
        <v>124</v>
      </c>
      <c r="F24" s="15">
        <v>219</v>
      </c>
      <c r="G24" s="16">
        <f t="shared" si="0"/>
        <v>73</v>
      </c>
      <c r="H24" s="14">
        <f t="shared" si="4"/>
        <v>43.8</v>
      </c>
      <c r="I24" s="15">
        <v>83.8</v>
      </c>
      <c r="J24" s="21">
        <f t="shared" si="2"/>
        <v>33.52</v>
      </c>
      <c r="K24" s="22">
        <f t="shared" si="3"/>
        <v>77.32</v>
      </c>
      <c r="L24" s="15">
        <v>1</v>
      </c>
      <c r="M24" s="15" t="s">
        <v>21</v>
      </c>
    </row>
    <row r="25" s="2" customFormat="1" ht="35" customHeight="1" spans="1:13">
      <c r="A25" s="8">
        <v>22</v>
      </c>
      <c r="B25" s="18" t="s">
        <v>125</v>
      </c>
      <c r="C25" s="10" t="s">
        <v>126</v>
      </c>
      <c r="D25" s="17" t="s">
        <v>104</v>
      </c>
      <c r="E25" s="12" t="s">
        <v>124</v>
      </c>
      <c r="F25" s="15">
        <v>221</v>
      </c>
      <c r="G25" s="16">
        <f t="shared" si="0"/>
        <v>73.6666666666667</v>
      </c>
      <c r="H25" s="14">
        <f t="shared" si="4"/>
        <v>44.2</v>
      </c>
      <c r="I25" s="15">
        <v>79.8</v>
      </c>
      <c r="J25" s="21">
        <f t="shared" si="2"/>
        <v>31.92</v>
      </c>
      <c r="K25" s="22">
        <f t="shared" si="3"/>
        <v>76.12</v>
      </c>
      <c r="L25" s="15">
        <v>2</v>
      </c>
      <c r="M25" s="15"/>
    </row>
    <row r="26" s="2" customFormat="1" ht="35" customHeight="1" spans="1:13">
      <c r="A26" s="8">
        <v>24</v>
      </c>
      <c r="B26" s="18" t="s">
        <v>127</v>
      </c>
      <c r="C26" s="10" t="s">
        <v>128</v>
      </c>
      <c r="D26" s="17" t="s">
        <v>104</v>
      </c>
      <c r="E26" s="12" t="s">
        <v>124</v>
      </c>
      <c r="F26" s="15">
        <v>212.5</v>
      </c>
      <c r="G26" s="16">
        <f t="shared" si="0"/>
        <v>70.8333333333333</v>
      </c>
      <c r="H26" s="14">
        <f t="shared" si="4"/>
        <v>42.5</v>
      </c>
      <c r="I26" s="15">
        <v>81</v>
      </c>
      <c r="J26" s="21">
        <f t="shared" si="2"/>
        <v>32.4</v>
      </c>
      <c r="K26" s="22">
        <f t="shared" si="3"/>
        <v>74.9</v>
      </c>
      <c r="L26" s="15">
        <v>3</v>
      </c>
      <c r="M26" s="15"/>
    </row>
    <row r="27" s="2" customFormat="1" ht="35" customHeight="1" spans="1:13">
      <c r="A27" s="8">
        <v>26</v>
      </c>
      <c r="B27" s="18" t="s">
        <v>129</v>
      </c>
      <c r="C27" s="10" t="s">
        <v>130</v>
      </c>
      <c r="D27" s="17" t="s">
        <v>104</v>
      </c>
      <c r="E27" s="12" t="s">
        <v>131</v>
      </c>
      <c r="F27" s="15">
        <v>223.5</v>
      </c>
      <c r="G27" s="16">
        <f t="shared" si="0"/>
        <v>74.5</v>
      </c>
      <c r="H27" s="14">
        <f t="shared" si="4"/>
        <v>44.7</v>
      </c>
      <c r="I27" s="15">
        <v>84</v>
      </c>
      <c r="J27" s="21">
        <f t="shared" si="2"/>
        <v>33.6</v>
      </c>
      <c r="K27" s="22">
        <f t="shared" si="3"/>
        <v>78.3</v>
      </c>
      <c r="L27" s="15">
        <v>1</v>
      </c>
      <c r="M27" s="15" t="s">
        <v>21</v>
      </c>
    </row>
    <row r="28" s="2" customFormat="1" ht="35" customHeight="1" spans="1:13">
      <c r="A28" s="8">
        <v>25</v>
      </c>
      <c r="B28" s="18" t="s">
        <v>132</v>
      </c>
      <c r="C28" s="10" t="s">
        <v>133</v>
      </c>
      <c r="D28" s="17" t="s">
        <v>104</v>
      </c>
      <c r="E28" s="12" t="s">
        <v>131</v>
      </c>
      <c r="F28" s="15">
        <v>224.5</v>
      </c>
      <c r="G28" s="16">
        <f t="shared" si="0"/>
        <v>74.8333333333333</v>
      </c>
      <c r="H28" s="14">
        <f t="shared" si="4"/>
        <v>44.9</v>
      </c>
      <c r="I28" s="15">
        <v>82.2</v>
      </c>
      <c r="J28" s="21">
        <f t="shared" si="2"/>
        <v>32.88</v>
      </c>
      <c r="K28" s="22">
        <f t="shared" si="3"/>
        <v>77.78</v>
      </c>
      <c r="L28" s="15">
        <v>2</v>
      </c>
      <c r="M28" s="15"/>
    </row>
    <row r="29" s="2" customFormat="1" ht="35" customHeight="1" spans="1:13">
      <c r="A29" s="8">
        <v>27</v>
      </c>
      <c r="B29" s="18" t="s">
        <v>134</v>
      </c>
      <c r="C29" s="10" t="s">
        <v>135</v>
      </c>
      <c r="D29" s="11" t="s">
        <v>104</v>
      </c>
      <c r="E29" s="12" t="s">
        <v>131</v>
      </c>
      <c r="F29" s="15">
        <v>217.5</v>
      </c>
      <c r="G29" s="16">
        <f t="shared" si="0"/>
        <v>72.5</v>
      </c>
      <c r="H29" s="14">
        <f t="shared" si="4"/>
        <v>43.5</v>
      </c>
      <c r="I29" s="15">
        <v>84.2</v>
      </c>
      <c r="J29" s="21">
        <f t="shared" si="2"/>
        <v>33.68</v>
      </c>
      <c r="K29" s="22">
        <f t="shared" si="3"/>
        <v>77.18</v>
      </c>
      <c r="L29" s="15">
        <v>3</v>
      </c>
      <c r="M29" s="15"/>
    </row>
  </sheetData>
  <mergeCells count="1">
    <mergeCell ref="A1:M1"/>
  </mergeCells>
  <pageMargins left="0.751388888888889" right="0.751388888888889" top="1" bottom="1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专业技术岗位</vt:lpstr>
      <vt:lpstr>管理岗位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2020-10-09T07:59:00Z</cp:lastPrinted>
  <dcterms:modified xsi:type="dcterms:W3CDTF">2021-09-24T03:12:29Z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