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490" windowHeight="9675"/>
  </bookViews>
  <sheets>
    <sheet name="义务" sheetId="1" r:id="rId1"/>
  </sheets>
  <definedNames>
    <definedName name="_xlnm.Print_Titles" localSheetId="0">义务!$1:1</definedName>
  </definedNames>
  <calcPr calcId="144525" concurrentCalc="0"/>
  <extLst/>
</workbook>
</file>

<file path=xl/sharedStrings.xml><?xml version="1.0" encoding="utf-8"?>
<sst xmlns="http://schemas.openxmlformats.org/spreadsheetml/2006/main" count="182">
  <si>
    <t>海南省2021年农村义务教育阶段学校特设岗位教师招聘第一轮依次递补预录人员名单</t>
  </si>
  <si>
    <t>序号</t>
  </si>
  <si>
    <t>申报岗位</t>
  </si>
  <si>
    <t>市县</t>
  </si>
  <si>
    <t>学段学科</t>
  </si>
  <si>
    <t>准考证号</t>
  </si>
  <si>
    <t>姓名</t>
  </si>
  <si>
    <t>性别</t>
  </si>
  <si>
    <t>学历</t>
  </si>
  <si>
    <t>笔试成绩</t>
  </si>
  <si>
    <t>面试成绩</t>
  </si>
  <si>
    <t>综合成绩</t>
  </si>
  <si>
    <t>岗位排名</t>
  </si>
  <si>
    <t>递补原因</t>
  </si>
  <si>
    <t>海口市琼山区东昌学校（中学部）-初中思品</t>
  </si>
  <si>
    <t>海口市琼山区</t>
  </si>
  <si>
    <t>初中思品</t>
  </si>
  <si>
    <t>202100802107</t>
  </si>
  <si>
    <t>林丽婷</t>
  </si>
  <si>
    <t>女</t>
  </si>
  <si>
    <t>本科</t>
  </si>
  <si>
    <t>本岗位招聘1人，第1名龙莹已放弃，本次应递补第2名林丽婷。</t>
  </si>
  <si>
    <t>儋州市八一中心小学-小学数学</t>
  </si>
  <si>
    <t>儋州市</t>
  </si>
  <si>
    <t>小学数学</t>
  </si>
  <si>
    <t>202100303113</t>
  </si>
  <si>
    <t>符玲花</t>
  </si>
  <si>
    <t>本岗位招聘3人，第1名张柠已放弃，本次应递补第4名符玲花。</t>
  </si>
  <si>
    <t>儋州市八一中心小学-小学语文</t>
  </si>
  <si>
    <t>小学语文</t>
  </si>
  <si>
    <t>202100600321</t>
  </si>
  <si>
    <t>林芳珍</t>
  </si>
  <si>
    <t>本岗位招聘4人，第3名陈玉玲已放弃，本次应递补第5名林芳珍。</t>
  </si>
  <si>
    <t>儋州市西培中心小学-小学数学</t>
  </si>
  <si>
    <t>202100301430</t>
  </si>
  <si>
    <t>羊红妍</t>
  </si>
  <si>
    <t>本岗位招聘2人，第2名曾敬娥已放弃，本次应递补第3名羊红妍。</t>
  </si>
  <si>
    <t>儋州市西培中心小学-小学信息技术</t>
  </si>
  <si>
    <t>小学信息技术</t>
  </si>
  <si>
    <t>202101003915</t>
  </si>
  <si>
    <t>符教英</t>
  </si>
  <si>
    <t>本岗位招聘1人，第1名吴和洁已放弃，本次应递补第2名符教英。</t>
  </si>
  <si>
    <t>儋州市西庆中心小学-小学英语</t>
  </si>
  <si>
    <t>小学英语</t>
  </si>
  <si>
    <t>202100703725</t>
  </si>
  <si>
    <t>莫颖</t>
  </si>
  <si>
    <t>本岗位招聘2人，第1名覃沅沅、第2名刘晓月均已放弃，本次应递补第3名莫颖和4名符文令。</t>
  </si>
  <si>
    <t>202100701023</t>
  </si>
  <si>
    <t>符文令</t>
  </si>
  <si>
    <t>儋州市西流学校-小学数学</t>
  </si>
  <si>
    <t>202100301103</t>
  </si>
  <si>
    <t>陈婷婷</t>
  </si>
  <si>
    <t>本岗位招聘2人，第1名梁年华已放弃，本次应递补第3名陈婷婷。</t>
  </si>
  <si>
    <t>儋州市新盈学校-初中数学</t>
  </si>
  <si>
    <t>初中数学</t>
  </si>
  <si>
    <t>202100800914</t>
  </si>
  <si>
    <t>陈启兰</t>
  </si>
  <si>
    <t>本岗位招聘1人，第1名吴丽婷已放弃，本次应递补第2名陈启兰。</t>
  </si>
  <si>
    <t>万宁市和乐镇中心学校-小学数学</t>
  </si>
  <si>
    <t>万宁市</t>
  </si>
  <si>
    <t>202100101709</t>
  </si>
  <si>
    <t>李阳璐</t>
  </si>
  <si>
    <t>本岗位招聘2人，第1名吴平已放弃，本次应递补第3名李阳璐。</t>
  </si>
  <si>
    <t>屯昌县枫木镇枫木中学-初中英语</t>
  </si>
  <si>
    <t>屯昌县</t>
  </si>
  <si>
    <t>初中英语</t>
  </si>
  <si>
    <t>202100902523</t>
  </si>
  <si>
    <t>盘明方</t>
  </si>
  <si>
    <t>本岗位招聘1人，第1名郭丹已放弃，本次应递补第2名盘明方。</t>
  </si>
  <si>
    <t>屯昌县南吕镇南吕中心小学-小学数学</t>
  </si>
  <si>
    <t>202100104206</t>
  </si>
  <si>
    <t>曾敏嘉</t>
  </si>
  <si>
    <t>专科</t>
  </si>
  <si>
    <t>本岗位招聘1人，第1名符丽虹已放弃，本次应递补第2名曾敏嘉。</t>
  </si>
  <si>
    <t>屯昌县南坤镇榕仔中心小学-小学英语</t>
  </si>
  <si>
    <t>202100704930</t>
  </si>
  <si>
    <t>何木英</t>
  </si>
  <si>
    <t>本岗位招聘1人，第1名陈春敏已放弃，本次应递补第2名何木英。</t>
  </si>
  <si>
    <t>屯昌县南坤镇黄岭中学-初中思品</t>
  </si>
  <si>
    <t>202100802613</t>
  </si>
  <si>
    <t>李小驳</t>
  </si>
  <si>
    <t>本岗位招聘1人，第1名梁馨允已放弃，第2名蔡娟惠书面提出放弃,本次应递补第3名李小驳。</t>
  </si>
  <si>
    <t>临高县新盈中心学校-小学数学</t>
  </si>
  <si>
    <t>临高县</t>
  </si>
  <si>
    <t>202100103816</t>
  </si>
  <si>
    <t>符小兰</t>
  </si>
  <si>
    <t>本岗位招聘7人，第1名林小娟已放弃，本次应递补第8名符小兰。</t>
  </si>
  <si>
    <t>临高县美台中学-初中英语</t>
  </si>
  <si>
    <t>202100903329</t>
  </si>
  <si>
    <t>陈小慧</t>
  </si>
  <si>
    <t>本岗位招聘1人，第1名郑慧琴已放弃，本次应递补第2名陈小慧。</t>
  </si>
  <si>
    <t>临高县新盈中心学校-小学美术</t>
  </si>
  <si>
    <t>小学美术</t>
  </si>
  <si>
    <t>202100900622</t>
  </si>
  <si>
    <t>李佳玲</t>
  </si>
  <si>
    <t>本岗位招聘1人，第1名付连连已放弃，本次应递补第2名李佳玲。</t>
  </si>
  <si>
    <t>白沙县龙江中心学校-小学语文</t>
  </si>
  <si>
    <t>白沙县</t>
  </si>
  <si>
    <t>202100601406</t>
  </si>
  <si>
    <t>陈晓美</t>
  </si>
  <si>
    <t>本岗位招聘2人，第2名符式慧已放弃，本次应递补第3名陈晓美。</t>
  </si>
  <si>
    <t>白沙县七坊镇中心学校-小学美术</t>
  </si>
  <si>
    <t>202100900330</t>
  </si>
  <si>
    <t>陈珊珊</t>
  </si>
  <si>
    <t>本岗位招聘2人，第1名李靖已放弃，本次应递补第3名陈珊珊。</t>
  </si>
  <si>
    <t>白沙县七坊镇中心学校-小学音乐</t>
  </si>
  <si>
    <t>小学音乐</t>
  </si>
  <si>
    <t>202101000626</t>
  </si>
  <si>
    <t>罗晓琳</t>
  </si>
  <si>
    <t>本岗位招聘2人，第1名王花好已放弃，本次应递补第3名罗晓琳。</t>
  </si>
  <si>
    <t>保亭县新民学校小学部-小学思品</t>
  </si>
  <si>
    <t>保亭县</t>
  </si>
  <si>
    <t>小学思品</t>
  </si>
  <si>
    <t>202101001426</t>
  </si>
  <si>
    <t>李宗发</t>
  </si>
  <si>
    <t>男</t>
  </si>
  <si>
    <t>本岗位招聘1人，第1名洪书华已放弃，本次应递补第2名李宗发。</t>
  </si>
  <si>
    <t>澄迈县红光学校初中部-初中英语</t>
  </si>
  <si>
    <t>澄迈县</t>
  </si>
  <si>
    <t>202100902930</t>
  </si>
  <si>
    <t>李英</t>
  </si>
  <si>
    <t>本岗位招聘1人，第1名杨环穗已放弃，本次应递补第2名李英。</t>
  </si>
  <si>
    <t>澄迈县加乐中心学校-小学语文</t>
  </si>
  <si>
    <t>202100601625</t>
  </si>
  <si>
    <t>曾梅金</t>
  </si>
  <si>
    <t>本岗位招聘2人，第1名张玉梅已放弃，本次应递补第3名曾梅金。</t>
  </si>
  <si>
    <t>澄迈县昆仑学校小学部-小学音乐</t>
  </si>
  <si>
    <t>202101001010</t>
  </si>
  <si>
    <t>陈姗媚</t>
  </si>
  <si>
    <t>本岗位招聘1人，第1名郭晓倩已放弃，本次应递补第2名陈姗媚。</t>
  </si>
  <si>
    <t>澄迈县文儒初级中学-初中英语</t>
  </si>
  <si>
    <t>202100903504</t>
  </si>
  <si>
    <t>王英潘</t>
  </si>
  <si>
    <t>本岗位招聘1人，第1名曾飞劲已放弃，本次应递补第2名王英潘。</t>
  </si>
  <si>
    <t>澄迈县长安中心学校-小学美术</t>
  </si>
  <si>
    <t>202100900323</t>
  </si>
  <si>
    <t>陶力源</t>
  </si>
  <si>
    <t>本岗位招聘1人，第1名石月珊已放弃，本次应递补第2名陶力源。</t>
  </si>
  <si>
    <t>东方市大田中心学校戈枕小学-小学数学</t>
  </si>
  <si>
    <t>东方市</t>
  </si>
  <si>
    <t>202100301522</t>
  </si>
  <si>
    <t>文伟霖</t>
  </si>
  <si>
    <t>本岗位招聘1人，第1名王金妹已放弃，本次应递补第2名文伟霖。</t>
  </si>
  <si>
    <t>东方市华侨农场中心学校-小学体育</t>
  </si>
  <si>
    <t>小学体育</t>
  </si>
  <si>
    <t>202101003029</t>
  </si>
  <si>
    <t>谢世鸿</t>
  </si>
  <si>
    <t>本岗位招聘1人，第1名林道武已放弃，本次应递补第2名谢世鸿。</t>
  </si>
  <si>
    <t>昌江县霸王岭学校-初中地理</t>
  </si>
  <si>
    <t>昌江县</t>
  </si>
  <si>
    <t>初中地理</t>
  </si>
  <si>
    <t>202100203017</t>
  </si>
  <si>
    <t>蔡江林</t>
  </si>
  <si>
    <t>本岗位招聘1人，第1名陈丽平已放弃，本次应递补第2名蔡江林。</t>
  </si>
  <si>
    <t>乐东县乐光学校-初中历史</t>
  </si>
  <si>
    <t>乐东县</t>
  </si>
  <si>
    <t>初中历史</t>
  </si>
  <si>
    <t>202100803704</t>
  </si>
  <si>
    <t>邢思曼</t>
  </si>
  <si>
    <t>本岗位招聘1人，第1名李静已放弃，本次应递补第2名邢思曼。</t>
  </si>
  <si>
    <t>乐东县思源实验学校-初中历史</t>
  </si>
  <si>
    <t>202100803724</t>
  </si>
  <si>
    <t>王小萍</t>
  </si>
  <si>
    <t>本岗位招聘1人，第1名苏志媛已放弃，本次应递补第2名王小萍.</t>
  </si>
  <si>
    <t>乐东县冲坡中学-初中体育</t>
  </si>
  <si>
    <t>初中体育</t>
  </si>
  <si>
    <t>202100801424</t>
  </si>
  <si>
    <t>林书斌</t>
  </si>
  <si>
    <t>本岗位招聘1人，第1名孙振烘已放弃，本次应递补第2名林书斌。</t>
  </si>
  <si>
    <t>乐东县保国学校-初中英语</t>
  </si>
  <si>
    <t>202100903408</t>
  </si>
  <si>
    <t>胡红丽</t>
  </si>
  <si>
    <t>本岗位招聘2人，第2名唐丽丹已放弃，本次应递补第3名胡红丽。</t>
  </si>
  <si>
    <t>乐东县冲坡中学-初中语文</t>
  </si>
  <si>
    <t>初中语文</t>
  </si>
  <si>
    <t>202100901709</t>
  </si>
  <si>
    <t>刘峻竹</t>
  </si>
  <si>
    <t>本岗位招聘2人，第2名陈一铭已放弃，本次应递补第3名刘峻竹。</t>
  </si>
  <si>
    <t>乐东县思源实验学校-小学数学</t>
  </si>
  <si>
    <t>202100104316</t>
  </si>
  <si>
    <t>邢楠楠</t>
  </si>
  <si>
    <t>本岗位招聘1人，第1名林保暖已放弃，本次应递补第2名邢楠楠。</t>
  </si>
</sst>
</file>

<file path=xl/styles.xml><?xml version="1.0" encoding="utf-8"?>
<styleSheet xmlns="http://schemas.openxmlformats.org/spreadsheetml/2006/main">
  <numFmts count="6">
    <numFmt numFmtId="44" formatCode="_ &quot;￥&quot;* #,##0.00_ ;_ &quot;￥&quot;* \-#,##0.00_ ;_ &quot;￥&quot;* &quot;-&quot;??_ ;_ @_ "/>
    <numFmt numFmtId="176" formatCode="0.00;[Red]0.00"/>
    <numFmt numFmtId="42" formatCode="_ &quot;￥&quot;* #,##0_ ;_ &quot;￥&quot;* \-#,##0_ ;_ &quot;￥&quot;* &quot;-&quot;_ ;_ @_ "/>
    <numFmt numFmtId="177" formatCode="0.00_ "/>
    <numFmt numFmtId="41" formatCode="_ * #,##0_ ;_ * \-#,##0_ ;_ * &quot;-&quot;_ ;_ @_ "/>
    <numFmt numFmtId="43" formatCode="_ * #,##0.00_ ;_ * \-#,##0.00_ ;_ * &quot;-&quot;??_ ;_ @_ "/>
  </numFmts>
  <fonts count="28">
    <font>
      <sz val="11"/>
      <color indexed="8"/>
      <name val="宋体"/>
      <charset val="134"/>
    </font>
    <font>
      <sz val="11"/>
      <name val="宋体"/>
      <charset val="134"/>
    </font>
    <font>
      <sz val="16"/>
      <color indexed="8"/>
      <name val="宋体"/>
      <charset val="134"/>
    </font>
    <font>
      <b/>
      <sz val="11"/>
      <name val="宋体"/>
      <charset val="134"/>
    </font>
    <font>
      <sz val="10"/>
      <color indexed="8"/>
      <name val="宋体"/>
      <charset val="134"/>
    </font>
    <font>
      <sz val="10"/>
      <name val="宋体"/>
      <charset val="134"/>
    </font>
    <font>
      <sz val="16"/>
      <name val="宋体"/>
      <charset val="134"/>
    </font>
    <font>
      <b/>
      <sz val="11"/>
      <color indexed="8"/>
      <name val="宋体"/>
      <charset val="134"/>
    </font>
    <font>
      <sz val="10"/>
      <color indexed="8"/>
      <name val="宋体"/>
      <family val="3"/>
      <charset val="134"/>
    </font>
    <font>
      <sz val="11"/>
      <color indexed="9"/>
      <name val="宋体"/>
      <charset val="0"/>
    </font>
    <font>
      <sz val="11"/>
      <color indexed="8"/>
      <name val="宋体"/>
      <charset val="0"/>
    </font>
    <font>
      <sz val="11"/>
      <color indexed="60"/>
      <name val="宋体"/>
      <charset val="0"/>
    </font>
    <font>
      <b/>
      <sz val="11"/>
      <color indexed="63"/>
      <name val="宋体"/>
      <charset val="0"/>
    </font>
    <font>
      <b/>
      <sz val="11"/>
      <color indexed="62"/>
      <name val="宋体"/>
      <charset val="134"/>
    </font>
    <font>
      <sz val="11"/>
      <color indexed="8"/>
      <name val="宋体"/>
      <family val="3"/>
      <charset val="134"/>
    </font>
    <font>
      <b/>
      <sz val="13"/>
      <color indexed="62"/>
      <name val="宋体"/>
      <charset val="134"/>
    </font>
    <font>
      <u/>
      <sz val="11"/>
      <color indexed="12"/>
      <name val="宋体"/>
      <charset val="0"/>
    </font>
    <font>
      <b/>
      <sz val="11"/>
      <color indexed="9"/>
      <name val="宋体"/>
      <charset val="0"/>
    </font>
    <font>
      <i/>
      <sz val="11"/>
      <color indexed="23"/>
      <name val="宋体"/>
      <charset val="0"/>
    </font>
    <font>
      <b/>
      <sz val="11"/>
      <color indexed="8"/>
      <name val="宋体"/>
      <charset val="0"/>
    </font>
    <font>
      <b/>
      <sz val="18"/>
      <color indexed="62"/>
      <name val="宋体"/>
      <charset val="134"/>
    </font>
    <font>
      <sz val="11"/>
      <color indexed="62"/>
      <name val="宋体"/>
      <charset val="0"/>
    </font>
    <font>
      <sz val="11"/>
      <color indexed="52"/>
      <name val="宋体"/>
      <charset val="0"/>
    </font>
    <font>
      <u/>
      <sz val="11"/>
      <color indexed="20"/>
      <name val="宋体"/>
      <charset val="0"/>
    </font>
    <font>
      <b/>
      <sz val="11"/>
      <color indexed="52"/>
      <name val="宋体"/>
      <charset val="0"/>
    </font>
    <font>
      <sz val="11"/>
      <color indexed="10"/>
      <name val="宋体"/>
      <charset val="0"/>
    </font>
    <font>
      <sz val="11"/>
      <color indexed="17"/>
      <name val="宋体"/>
      <charset val="0"/>
    </font>
    <font>
      <b/>
      <sz val="15"/>
      <color indexed="62"/>
      <name val="宋体"/>
      <charset val="134"/>
    </font>
  </fonts>
  <fills count="17">
    <fill>
      <patternFill patternType="none"/>
    </fill>
    <fill>
      <patternFill patternType="gray125"/>
    </fill>
    <fill>
      <patternFill patternType="solid">
        <fgColor indexed="44"/>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53"/>
        <bgColor indexed="64"/>
      </patternFill>
    </fill>
    <fill>
      <patternFill patternType="solid">
        <fgColor indexed="42"/>
        <bgColor indexed="64"/>
      </patternFill>
    </fill>
    <fill>
      <patternFill patternType="solid">
        <fgColor indexed="49"/>
        <bgColor indexed="64"/>
      </patternFill>
    </fill>
    <fill>
      <patternFill patternType="solid">
        <fgColor indexed="55"/>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51"/>
        <bgColor indexed="64"/>
      </patternFill>
    </fill>
    <fill>
      <patternFill patternType="solid">
        <fgColor indexed="57"/>
        <bgColor indexed="64"/>
      </patternFill>
    </fill>
    <fill>
      <patternFill patternType="solid">
        <fgColor indexed="31"/>
        <bgColor indexed="64"/>
      </patternFill>
    </fill>
    <fill>
      <patternFill patternType="solid">
        <fgColor indexed="27"/>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3"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10" fillId="5" borderId="0" applyNumberFormat="0" applyBorder="0" applyAlignment="0" applyProtection="0">
      <alignment vertical="center"/>
    </xf>
    <xf numFmtId="0" fontId="21" fillId="10" borderId="13" applyNumberFormat="0" applyAlignment="0" applyProtection="0">
      <alignment vertical="center"/>
    </xf>
    <xf numFmtId="0" fontId="11" fillId="12" borderId="0" applyNumberFormat="0" applyBorder="0" applyAlignment="0" applyProtection="0">
      <alignment vertical="center"/>
    </xf>
    <xf numFmtId="0" fontId="10" fillId="11" borderId="0" applyNumberFormat="0" applyBorder="0" applyAlignment="0" applyProtection="0">
      <alignment vertical="center"/>
    </xf>
    <xf numFmtId="0" fontId="9" fillId="11" borderId="0" applyNumberFormat="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3" borderId="12" applyNumberFormat="0" applyFont="0" applyAlignment="0" applyProtection="0">
      <alignment vertical="center"/>
    </xf>
    <xf numFmtId="0" fontId="2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9" fillId="12" borderId="0" applyNumberFormat="0" applyBorder="0" applyAlignment="0" applyProtection="0">
      <alignment vertical="center"/>
    </xf>
    <xf numFmtId="0" fontId="18" fillId="0" borderId="0" applyNumberFormat="0" applyFill="0" applyBorder="0" applyAlignment="0" applyProtection="0">
      <alignment vertical="center"/>
    </xf>
    <xf numFmtId="0" fontId="27" fillId="0" borderId="8" applyNumberFormat="0" applyFill="0" applyAlignment="0" applyProtection="0">
      <alignment vertical="center"/>
    </xf>
    <xf numFmtId="0" fontId="15" fillId="0" borderId="8" applyNumberFormat="0" applyFill="0" applyAlignment="0" applyProtection="0">
      <alignment vertical="center"/>
    </xf>
    <xf numFmtId="0" fontId="13" fillId="0" borderId="11" applyNumberFormat="0" applyFill="0" applyAlignment="0" applyProtection="0">
      <alignment vertical="center"/>
    </xf>
    <xf numFmtId="0" fontId="9" fillId="2" borderId="0" applyNumberFormat="0" applyBorder="0" applyAlignment="0" applyProtection="0">
      <alignment vertical="center"/>
    </xf>
    <xf numFmtId="0" fontId="12" fillId="5" borderId="7" applyNumberFormat="0" applyAlignment="0" applyProtection="0">
      <alignment vertical="center"/>
    </xf>
    <xf numFmtId="0" fontId="9" fillId="10" borderId="0" applyNumberFormat="0" applyBorder="0" applyAlignment="0" applyProtection="0">
      <alignment vertical="center"/>
    </xf>
    <xf numFmtId="0" fontId="24" fillId="5" borderId="13" applyNumberFormat="0" applyAlignment="0" applyProtection="0">
      <alignment vertical="center"/>
    </xf>
    <xf numFmtId="0" fontId="17" fillId="9" borderId="9" applyNumberFormat="0" applyAlignment="0" applyProtection="0">
      <alignment vertical="center"/>
    </xf>
    <xf numFmtId="0" fontId="22" fillId="0" borderId="14" applyNumberFormat="0" applyFill="0" applyAlignment="0" applyProtection="0">
      <alignment vertical="center"/>
    </xf>
    <xf numFmtId="0" fontId="9" fillId="6" borderId="0" applyNumberFormat="0" applyBorder="0" applyAlignment="0" applyProtection="0">
      <alignment vertical="center"/>
    </xf>
    <xf numFmtId="0" fontId="10" fillId="7" borderId="0" applyNumberFormat="0" applyBorder="0" applyAlignment="0" applyProtection="0">
      <alignment vertical="center"/>
    </xf>
    <xf numFmtId="0" fontId="19" fillId="0" borderId="10" applyNumberFormat="0" applyFill="0" applyAlignment="0" applyProtection="0">
      <alignment vertical="center"/>
    </xf>
    <xf numFmtId="0" fontId="26" fillId="7" borderId="0" applyNumberFormat="0" applyBorder="0" applyAlignment="0" applyProtection="0">
      <alignment vertical="center"/>
    </xf>
    <xf numFmtId="0" fontId="11" fillId="4" borderId="0" applyNumberFormat="0" applyBorder="0" applyAlignment="0" applyProtection="0">
      <alignment vertical="center"/>
    </xf>
    <xf numFmtId="0" fontId="9" fillId="8"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9" borderId="0" applyNumberFormat="0" applyBorder="0" applyAlignment="0" applyProtection="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9" fillId="8" borderId="0" applyNumberFormat="0" applyBorder="0" applyAlignment="0" applyProtection="0">
      <alignment vertical="center"/>
    </xf>
    <xf numFmtId="0" fontId="10" fillId="2"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10" fillId="7" borderId="0" applyNumberFormat="0" applyBorder="0" applyAlignment="0" applyProtection="0">
      <alignment vertical="center"/>
    </xf>
    <xf numFmtId="0" fontId="9" fillId="14" borderId="0" applyNumberFormat="0" applyBorder="0" applyAlignment="0" applyProtection="0">
      <alignment vertical="center"/>
    </xf>
    <xf numFmtId="0" fontId="14" fillId="0" borderId="0">
      <alignment vertical="center"/>
    </xf>
  </cellStyleXfs>
  <cellXfs count="35">
    <xf numFmtId="0" fontId="0" fillId="0" borderId="0" xfId="0">
      <alignment vertical="center"/>
    </xf>
    <xf numFmtId="0" fontId="0" fillId="0" borderId="0" xfId="0" applyFill="1">
      <alignment vertical="center"/>
    </xf>
    <xf numFmtId="0" fontId="0" fillId="0" borderId="0" xfId="0" applyAlignment="1">
      <alignment vertical="center" wrapText="1"/>
    </xf>
    <xf numFmtId="0" fontId="1"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vertical="center" wrapText="1"/>
    </xf>
    <xf numFmtId="0" fontId="4"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vertical="center" wrapText="1"/>
    </xf>
    <xf numFmtId="0" fontId="6" fillId="0" borderId="0" xfId="0" applyFont="1" applyAlignment="1">
      <alignment horizontal="center" vertical="center" wrapText="1"/>
    </xf>
    <xf numFmtId="177"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0" fillId="0" borderId="0" xfId="0" applyNumberFormat="1" applyFill="1" applyAlignment="1">
      <alignment vertical="center" wrapText="1"/>
    </xf>
    <xf numFmtId="177"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76" fontId="5" fillId="0" borderId="1" xfId="0" applyNumberFormat="1" applyFont="1" applyFill="1" applyBorder="1" applyAlignment="1">
      <alignment horizontal="center" vertical="center"/>
    </xf>
    <xf numFmtId="0" fontId="8" fillId="0" borderId="1" xfId="0" applyNumberFormat="1" applyFont="1" applyFill="1" applyBorder="1" applyAlignment="1">
      <alignment horizontal="left" vertical="center" wrapText="1"/>
    </xf>
    <xf numFmtId="0" fontId="4" fillId="0" borderId="5" xfId="0" applyFont="1" applyFill="1" applyBorder="1" applyAlignment="1">
      <alignment horizontal="center" vertical="center" wrapText="1"/>
    </xf>
    <xf numFmtId="0" fontId="5" fillId="0" borderId="6" xfId="0" applyFont="1" applyFill="1" applyBorder="1" applyAlignment="1">
      <alignment horizontal="center" vertical="center"/>
    </xf>
    <xf numFmtId="177" fontId="5" fillId="0" borderId="1" xfId="0" applyNumberFormat="1"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1" xfId="0" applyFont="1" applyFill="1" applyBorder="1" applyAlignment="1" quotePrefix="1">
      <alignment horizontal="center" vertical="center" wrapText="1"/>
    </xf>
    <xf numFmtId="0" fontId="4" fillId="0" borderId="2" xfId="0" applyFont="1" applyFill="1" applyBorder="1" applyAlignment="1" quotePrefix="1">
      <alignment horizontal="center" vertical="center" wrapText="1"/>
    </xf>
  </cellXfs>
  <cellStyles count="50">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 2" xfId="49"/>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37"/>
  <sheetViews>
    <sheetView tabSelected="1" topLeftCell="A35" workbookViewId="0">
      <selection activeCell="N16" sqref="N16"/>
    </sheetView>
  </sheetViews>
  <sheetFormatPr defaultColWidth="9" defaultRowHeight="13.5"/>
  <cols>
    <col min="1" max="1" width="4.625" customWidth="1"/>
    <col min="2" max="2" width="23.625" style="2" customWidth="1"/>
    <col min="3" max="4" width="11.375" style="2" customWidth="1"/>
    <col min="5" max="5" width="12.875" style="2" customWidth="1"/>
    <col min="6" max="6" width="7.875" style="2" customWidth="1"/>
    <col min="7" max="7" width="6.375" style="2" customWidth="1"/>
    <col min="8" max="8" width="5.75" style="2" customWidth="1"/>
    <col min="9" max="9" width="9" style="2"/>
    <col min="10" max="10" width="5.875" style="2" customWidth="1"/>
    <col min="11" max="11" width="5.625" style="3" customWidth="1"/>
    <col min="12" max="12" width="5.75" style="3" customWidth="1"/>
    <col min="13" max="13" width="18.5" style="2" customWidth="1"/>
    <col min="14" max="14" width="20.25" customWidth="1"/>
  </cols>
  <sheetData>
    <row r="1" ht="33" customHeight="1" spans="1:13">
      <c r="A1" s="4" t="s">
        <v>0</v>
      </c>
      <c r="B1" s="5"/>
      <c r="C1" s="5"/>
      <c r="D1" s="5"/>
      <c r="E1" s="5"/>
      <c r="F1" s="5"/>
      <c r="G1" s="5"/>
      <c r="H1" s="5"/>
      <c r="I1" s="5"/>
      <c r="J1" s="5"/>
      <c r="K1" s="20"/>
      <c r="L1" s="20"/>
      <c r="M1" s="5"/>
    </row>
    <row r="2" s="1" customFormat="1" ht="39" customHeight="1" spans="1:13">
      <c r="A2" s="6" t="s">
        <v>1</v>
      </c>
      <c r="B2" s="6" t="s">
        <v>2</v>
      </c>
      <c r="C2" s="6" t="s">
        <v>3</v>
      </c>
      <c r="D2" s="6" t="s">
        <v>4</v>
      </c>
      <c r="E2" s="6" t="s">
        <v>5</v>
      </c>
      <c r="F2" s="6" t="s">
        <v>6</v>
      </c>
      <c r="G2" s="6" t="s">
        <v>7</v>
      </c>
      <c r="H2" s="6" t="s">
        <v>8</v>
      </c>
      <c r="I2" s="21" t="s">
        <v>9</v>
      </c>
      <c r="J2" s="21" t="s">
        <v>10</v>
      </c>
      <c r="K2" s="21" t="s">
        <v>11</v>
      </c>
      <c r="L2" s="21" t="s">
        <v>12</v>
      </c>
      <c r="M2" s="22" t="s">
        <v>13</v>
      </c>
    </row>
    <row r="3" s="1" customFormat="1" ht="40" customHeight="1" spans="1:13">
      <c r="A3" s="7">
        <v>1</v>
      </c>
      <c r="B3" s="8" t="s">
        <v>14</v>
      </c>
      <c r="C3" s="9" t="s">
        <v>15</v>
      </c>
      <c r="D3" s="9" t="s">
        <v>16</v>
      </c>
      <c r="E3" s="35" t="s">
        <v>17</v>
      </c>
      <c r="F3" s="9" t="s">
        <v>18</v>
      </c>
      <c r="G3" s="10" t="s">
        <v>19</v>
      </c>
      <c r="H3" s="11" t="s">
        <v>20</v>
      </c>
      <c r="I3" s="23">
        <v>81</v>
      </c>
      <c r="J3" s="23">
        <v>78</v>
      </c>
      <c r="K3" s="23">
        <v>79.8</v>
      </c>
      <c r="L3" s="24">
        <v>2</v>
      </c>
      <c r="M3" s="25" t="s">
        <v>21</v>
      </c>
    </row>
    <row r="4" ht="40" customHeight="1" spans="1:13">
      <c r="A4" s="7">
        <v>2</v>
      </c>
      <c r="B4" s="8" t="s">
        <v>22</v>
      </c>
      <c r="C4" s="9" t="s">
        <v>23</v>
      </c>
      <c r="D4" s="9" t="s">
        <v>24</v>
      </c>
      <c r="E4" s="9" t="s">
        <v>25</v>
      </c>
      <c r="F4" s="9" t="s">
        <v>26</v>
      </c>
      <c r="G4" s="9" t="s">
        <v>19</v>
      </c>
      <c r="H4" s="9" t="s">
        <v>20</v>
      </c>
      <c r="I4" s="9">
        <v>66.6</v>
      </c>
      <c r="J4" s="9">
        <v>79.67</v>
      </c>
      <c r="K4" s="9">
        <v>71.83</v>
      </c>
      <c r="L4" s="9">
        <v>4</v>
      </c>
      <c r="M4" s="8" t="s">
        <v>27</v>
      </c>
    </row>
    <row r="5" ht="40" customHeight="1" spans="1:13">
      <c r="A5" s="7">
        <v>3</v>
      </c>
      <c r="B5" s="8" t="s">
        <v>28</v>
      </c>
      <c r="C5" s="9" t="s">
        <v>23</v>
      </c>
      <c r="D5" s="9" t="s">
        <v>29</v>
      </c>
      <c r="E5" s="9" t="s">
        <v>30</v>
      </c>
      <c r="F5" s="9" t="s">
        <v>31</v>
      </c>
      <c r="G5" s="9" t="s">
        <v>19</v>
      </c>
      <c r="H5" s="9" t="s">
        <v>20</v>
      </c>
      <c r="I5" s="9">
        <v>72.5</v>
      </c>
      <c r="J5" s="9">
        <v>76.33</v>
      </c>
      <c r="K5" s="9">
        <v>74.03</v>
      </c>
      <c r="L5" s="9">
        <v>5</v>
      </c>
      <c r="M5" s="8" t="s">
        <v>32</v>
      </c>
    </row>
    <row r="6" ht="40" customHeight="1" spans="1:13">
      <c r="A6" s="7">
        <v>4</v>
      </c>
      <c r="B6" s="8" t="s">
        <v>33</v>
      </c>
      <c r="C6" s="9" t="s">
        <v>23</v>
      </c>
      <c r="D6" s="9" t="s">
        <v>24</v>
      </c>
      <c r="E6" s="9" t="s">
        <v>34</v>
      </c>
      <c r="F6" s="9" t="s">
        <v>35</v>
      </c>
      <c r="G6" s="9" t="s">
        <v>19</v>
      </c>
      <c r="H6" s="9" t="s">
        <v>20</v>
      </c>
      <c r="I6" s="9">
        <v>77.4</v>
      </c>
      <c r="J6" s="9">
        <v>76.33</v>
      </c>
      <c r="K6" s="9">
        <v>76.97</v>
      </c>
      <c r="L6" s="9">
        <v>3</v>
      </c>
      <c r="M6" s="8" t="s">
        <v>36</v>
      </c>
    </row>
    <row r="7" ht="40" customHeight="1" spans="1:13">
      <c r="A7" s="7">
        <v>5</v>
      </c>
      <c r="B7" s="8" t="s">
        <v>37</v>
      </c>
      <c r="C7" s="9" t="s">
        <v>23</v>
      </c>
      <c r="D7" s="9" t="s">
        <v>38</v>
      </c>
      <c r="E7" s="9" t="s">
        <v>39</v>
      </c>
      <c r="F7" s="9" t="s">
        <v>40</v>
      </c>
      <c r="G7" s="9" t="s">
        <v>19</v>
      </c>
      <c r="H7" s="9" t="s">
        <v>20</v>
      </c>
      <c r="I7" s="9">
        <v>68</v>
      </c>
      <c r="J7" s="9">
        <v>81.33</v>
      </c>
      <c r="K7" s="9">
        <v>73.33</v>
      </c>
      <c r="L7" s="9">
        <v>2</v>
      </c>
      <c r="M7" s="8" t="s">
        <v>41</v>
      </c>
    </row>
    <row r="8" ht="40" customHeight="1" spans="1:14">
      <c r="A8" s="7">
        <v>6</v>
      </c>
      <c r="B8" s="8" t="s">
        <v>42</v>
      </c>
      <c r="C8" s="9" t="s">
        <v>23</v>
      </c>
      <c r="D8" s="9" t="s">
        <v>43</v>
      </c>
      <c r="E8" s="9" t="s">
        <v>44</v>
      </c>
      <c r="F8" s="9" t="s">
        <v>45</v>
      </c>
      <c r="G8" s="9" t="s">
        <v>19</v>
      </c>
      <c r="H8" s="9" t="s">
        <v>20</v>
      </c>
      <c r="I8" s="9">
        <v>75.5</v>
      </c>
      <c r="J8" s="9">
        <v>78.2</v>
      </c>
      <c r="K8" s="9">
        <v>76.58</v>
      </c>
      <c r="L8" s="9">
        <v>3</v>
      </c>
      <c r="M8" s="8" t="s">
        <v>46</v>
      </c>
      <c r="N8" s="26"/>
    </row>
    <row r="9" ht="40" customHeight="1" spans="1:14">
      <c r="A9" s="7">
        <v>7</v>
      </c>
      <c r="B9" s="8" t="s">
        <v>42</v>
      </c>
      <c r="C9" s="9" t="s">
        <v>23</v>
      </c>
      <c r="D9" s="9" t="s">
        <v>43</v>
      </c>
      <c r="E9" s="9" t="s">
        <v>47</v>
      </c>
      <c r="F9" s="9" t="s">
        <v>48</v>
      </c>
      <c r="G9" s="9" t="s">
        <v>19</v>
      </c>
      <c r="H9" s="9" t="s">
        <v>20</v>
      </c>
      <c r="I9" s="9">
        <v>77.5</v>
      </c>
      <c r="J9" s="9">
        <v>75</v>
      </c>
      <c r="K9" s="9">
        <v>76.5</v>
      </c>
      <c r="L9" s="9">
        <v>4</v>
      </c>
      <c r="M9" s="8"/>
      <c r="N9" s="26"/>
    </row>
    <row r="10" ht="40" customHeight="1" spans="1:13">
      <c r="A10" s="7">
        <v>8</v>
      </c>
      <c r="B10" s="8" t="s">
        <v>49</v>
      </c>
      <c r="C10" s="9" t="s">
        <v>23</v>
      </c>
      <c r="D10" s="9" t="s">
        <v>24</v>
      </c>
      <c r="E10" s="9" t="s">
        <v>50</v>
      </c>
      <c r="F10" s="9" t="s">
        <v>51</v>
      </c>
      <c r="G10" s="9" t="s">
        <v>19</v>
      </c>
      <c r="H10" s="9" t="s">
        <v>20</v>
      </c>
      <c r="I10" s="9">
        <v>79.8</v>
      </c>
      <c r="J10" s="9">
        <v>76</v>
      </c>
      <c r="K10" s="9">
        <v>78.28</v>
      </c>
      <c r="L10" s="9">
        <v>3</v>
      </c>
      <c r="M10" s="8" t="s">
        <v>52</v>
      </c>
    </row>
    <row r="11" ht="40" customHeight="1" spans="1:13">
      <c r="A11" s="7">
        <v>9</v>
      </c>
      <c r="B11" s="8" t="s">
        <v>53</v>
      </c>
      <c r="C11" s="9" t="s">
        <v>23</v>
      </c>
      <c r="D11" s="9" t="s">
        <v>54</v>
      </c>
      <c r="E11" s="9" t="s">
        <v>55</v>
      </c>
      <c r="F11" s="9" t="s">
        <v>56</v>
      </c>
      <c r="G11" s="9" t="s">
        <v>19</v>
      </c>
      <c r="H11" s="9" t="s">
        <v>20</v>
      </c>
      <c r="I11" s="9">
        <v>65.6</v>
      </c>
      <c r="J11" s="9">
        <v>75.33</v>
      </c>
      <c r="K11" s="9">
        <v>69.49</v>
      </c>
      <c r="L11" s="9">
        <v>2</v>
      </c>
      <c r="M11" s="8" t="s">
        <v>57</v>
      </c>
    </row>
    <row r="12" ht="40" customHeight="1" spans="1:13">
      <c r="A12" s="7">
        <v>10</v>
      </c>
      <c r="B12" s="8" t="s">
        <v>58</v>
      </c>
      <c r="C12" s="9" t="s">
        <v>59</v>
      </c>
      <c r="D12" s="9" t="s">
        <v>24</v>
      </c>
      <c r="E12" s="9" t="s">
        <v>60</v>
      </c>
      <c r="F12" s="9" t="s">
        <v>61</v>
      </c>
      <c r="G12" s="9" t="s">
        <v>19</v>
      </c>
      <c r="H12" s="9" t="s">
        <v>20</v>
      </c>
      <c r="I12" s="9">
        <v>72.4</v>
      </c>
      <c r="J12" s="9">
        <v>80.33</v>
      </c>
      <c r="K12" s="9">
        <v>75.572</v>
      </c>
      <c r="L12" s="9">
        <v>3</v>
      </c>
      <c r="M12" s="8" t="s">
        <v>62</v>
      </c>
    </row>
    <row r="13" ht="40" customHeight="1" spans="1:13">
      <c r="A13" s="7">
        <v>11</v>
      </c>
      <c r="B13" s="8" t="s">
        <v>63</v>
      </c>
      <c r="C13" s="12" t="s">
        <v>64</v>
      </c>
      <c r="D13" s="12" t="s">
        <v>65</v>
      </c>
      <c r="E13" s="9" t="s">
        <v>66</v>
      </c>
      <c r="F13" s="9" t="s">
        <v>67</v>
      </c>
      <c r="G13" s="9" t="s">
        <v>19</v>
      </c>
      <c r="H13" s="13" t="s">
        <v>20</v>
      </c>
      <c r="I13" s="27">
        <v>70.8</v>
      </c>
      <c r="J13" s="27">
        <v>85.24</v>
      </c>
      <c r="K13" s="27">
        <f t="shared" ref="K13:K15" si="0">I13*0.6+J13*0.4</f>
        <v>76.576</v>
      </c>
      <c r="L13" s="10">
        <v>2</v>
      </c>
      <c r="M13" s="25" t="s">
        <v>68</v>
      </c>
    </row>
    <row r="14" ht="40" customHeight="1" spans="1:13">
      <c r="A14" s="7">
        <v>12</v>
      </c>
      <c r="B14" s="8" t="s">
        <v>69</v>
      </c>
      <c r="C14" s="12" t="s">
        <v>64</v>
      </c>
      <c r="D14" s="12" t="s">
        <v>24</v>
      </c>
      <c r="E14" s="9" t="s">
        <v>70</v>
      </c>
      <c r="F14" s="9" t="s">
        <v>71</v>
      </c>
      <c r="G14" s="9" t="s">
        <v>19</v>
      </c>
      <c r="H14" s="9" t="s">
        <v>72</v>
      </c>
      <c r="I14" s="27">
        <v>71.3</v>
      </c>
      <c r="J14" s="27">
        <v>82.33</v>
      </c>
      <c r="K14" s="27">
        <f>I14*0.6+J14*0.4</f>
        <v>75.712</v>
      </c>
      <c r="L14" s="28">
        <v>2</v>
      </c>
      <c r="M14" s="25" t="s">
        <v>73</v>
      </c>
    </row>
    <row r="15" ht="40" customHeight="1" spans="1:13">
      <c r="A15" s="7">
        <v>13</v>
      </c>
      <c r="B15" s="8" t="s">
        <v>74</v>
      </c>
      <c r="C15" s="12" t="s">
        <v>64</v>
      </c>
      <c r="D15" s="12" t="s">
        <v>43</v>
      </c>
      <c r="E15" s="9" t="s">
        <v>75</v>
      </c>
      <c r="F15" s="9" t="s">
        <v>76</v>
      </c>
      <c r="G15" s="9" t="s">
        <v>19</v>
      </c>
      <c r="H15" s="13" t="s">
        <v>20</v>
      </c>
      <c r="I15" s="27">
        <v>78</v>
      </c>
      <c r="J15" s="27">
        <v>82.14</v>
      </c>
      <c r="K15" s="27">
        <f>I15*0.6+J15*0.4</f>
        <v>79.656</v>
      </c>
      <c r="L15" s="28">
        <v>2</v>
      </c>
      <c r="M15" s="25" t="s">
        <v>77</v>
      </c>
    </row>
    <row r="16" ht="51" customHeight="1" spans="1:14">
      <c r="A16" s="7">
        <v>14</v>
      </c>
      <c r="B16" s="8" t="s">
        <v>78</v>
      </c>
      <c r="C16" s="9" t="s">
        <v>64</v>
      </c>
      <c r="D16" s="9" t="s">
        <v>16</v>
      </c>
      <c r="E16" s="14" t="s">
        <v>79</v>
      </c>
      <c r="F16" s="14" t="s">
        <v>80</v>
      </c>
      <c r="G16" s="9" t="s">
        <v>19</v>
      </c>
      <c r="H16" s="13" t="s">
        <v>20</v>
      </c>
      <c r="I16" s="29">
        <v>73.8</v>
      </c>
      <c r="J16" s="29">
        <v>77.33</v>
      </c>
      <c r="K16" s="29">
        <v>75.212</v>
      </c>
      <c r="L16" s="9">
        <v>3</v>
      </c>
      <c r="M16" s="25" t="s">
        <v>81</v>
      </c>
      <c r="N16" s="1"/>
    </row>
    <row r="17" ht="40" customHeight="1" spans="1:13">
      <c r="A17" s="7">
        <v>15</v>
      </c>
      <c r="B17" s="8" t="s">
        <v>82</v>
      </c>
      <c r="C17" s="9" t="s">
        <v>83</v>
      </c>
      <c r="D17" s="9" t="s">
        <v>24</v>
      </c>
      <c r="E17" s="9" t="s">
        <v>84</v>
      </c>
      <c r="F17" s="9" t="s">
        <v>85</v>
      </c>
      <c r="G17" s="9" t="s">
        <v>19</v>
      </c>
      <c r="H17" s="9" t="s">
        <v>72</v>
      </c>
      <c r="I17" s="9">
        <v>75</v>
      </c>
      <c r="J17" s="9">
        <v>78.17</v>
      </c>
      <c r="K17" s="9">
        <v>76.268</v>
      </c>
      <c r="L17" s="9">
        <v>8</v>
      </c>
      <c r="M17" s="30" t="s">
        <v>86</v>
      </c>
    </row>
    <row r="18" ht="40" customHeight="1" spans="1:13">
      <c r="A18" s="7">
        <v>16</v>
      </c>
      <c r="B18" s="8" t="s">
        <v>87</v>
      </c>
      <c r="C18" s="9" t="s">
        <v>83</v>
      </c>
      <c r="D18" s="9" t="s">
        <v>65</v>
      </c>
      <c r="E18" s="9" t="s">
        <v>88</v>
      </c>
      <c r="F18" s="9" t="s">
        <v>89</v>
      </c>
      <c r="G18" s="9" t="s">
        <v>19</v>
      </c>
      <c r="H18" s="9" t="s">
        <v>20</v>
      </c>
      <c r="I18" s="9">
        <v>72.3</v>
      </c>
      <c r="J18" s="9">
        <v>85.67</v>
      </c>
      <c r="K18" s="9">
        <v>77.648</v>
      </c>
      <c r="L18" s="9">
        <v>2</v>
      </c>
      <c r="M18" s="30" t="s">
        <v>90</v>
      </c>
    </row>
    <row r="19" ht="40" customHeight="1" spans="1:13">
      <c r="A19" s="7">
        <v>17</v>
      </c>
      <c r="B19" s="8" t="s">
        <v>91</v>
      </c>
      <c r="C19" s="9" t="s">
        <v>83</v>
      </c>
      <c r="D19" s="9" t="s">
        <v>92</v>
      </c>
      <c r="E19" s="9" t="s">
        <v>93</v>
      </c>
      <c r="F19" s="9" t="s">
        <v>94</v>
      </c>
      <c r="G19" s="9" t="s">
        <v>19</v>
      </c>
      <c r="H19" s="9" t="s">
        <v>72</v>
      </c>
      <c r="I19" s="9">
        <v>66.4</v>
      </c>
      <c r="J19" s="9">
        <v>76</v>
      </c>
      <c r="K19" s="9">
        <v>70.24</v>
      </c>
      <c r="L19" s="9">
        <v>2</v>
      </c>
      <c r="M19" s="30" t="s">
        <v>95</v>
      </c>
    </row>
    <row r="20" ht="40" customHeight="1" spans="1:13">
      <c r="A20" s="7">
        <v>18</v>
      </c>
      <c r="B20" s="8" t="s">
        <v>96</v>
      </c>
      <c r="C20" s="9" t="s">
        <v>97</v>
      </c>
      <c r="D20" s="9" t="s">
        <v>29</v>
      </c>
      <c r="E20" s="9" t="s">
        <v>98</v>
      </c>
      <c r="F20" s="9" t="s">
        <v>99</v>
      </c>
      <c r="G20" s="9" t="s">
        <v>19</v>
      </c>
      <c r="H20" s="9" t="s">
        <v>20</v>
      </c>
      <c r="I20" s="9">
        <v>67.7</v>
      </c>
      <c r="J20" s="9">
        <v>79</v>
      </c>
      <c r="K20" s="9">
        <f>I20*0.6+J20*0.4</f>
        <v>72.22</v>
      </c>
      <c r="L20" s="9">
        <v>3</v>
      </c>
      <c r="M20" s="8" t="s">
        <v>100</v>
      </c>
    </row>
    <row r="21" ht="40" customHeight="1" spans="1:13">
      <c r="A21" s="7">
        <v>19</v>
      </c>
      <c r="B21" s="8" t="s">
        <v>101</v>
      </c>
      <c r="C21" s="9" t="s">
        <v>97</v>
      </c>
      <c r="D21" s="9" t="s">
        <v>92</v>
      </c>
      <c r="E21" s="9" t="s">
        <v>102</v>
      </c>
      <c r="F21" s="9" t="s">
        <v>103</v>
      </c>
      <c r="G21" s="9" t="s">
        <v>19</v>
      </c>
      <c r="H21" s="9" t="s">
        <v>20</v>
      </c>
      <c r="I21" s="9">
        <v>73.8</v>
      </c>
      <c r="J21" s="9">
        <v>74.67</v>
      </c>
      <c r="K21" s="9">
        <f>J21*0.4+I21*0.6</f>
        <v>74.148</v>
      </c>
      <c r="L21" s="9">
        <v>3</v>
      </c>
      <c r="M21" s="8" t="s">
        <v>104</v>
      </c>
    </row>
    <row r="22" ht="40" customHeight="1" spans="1:13">
      <c r="A22" s="7">
        <v>20</v>
      </c>
      <c r="B22" s="8" t="s">
        <v>105</v>
      </c>
      <c r="C22" s="9" t="s">
        <v>97</v>
      </c>
      <c r="D22" s="9" t="s">
        <v>106</v>
      </c>
      <c r="E22" s="9" t="s">
        <v>107</v>
      </c>
      <c r="F22" s="9" t="s">
        <v>108</v>
      </c>
      <c r="G22" s="9" t="s">
        <v>19</v>
      </c>
      <c r="H22" s="9" t="s">
        <v>72</v>
      </c>
      <c r="I22" s="9">
        <v>63.8</v>
      </c>
      <c r="J22" s="9">
        <v>76.33</v>
      </c>
      <c r="K22" s="9">
        <f>J22*0.4+I22*0.6</f>
        <v>68.812</v>
      </c>
      <c r="L22" s="9">
        <v>3</v>
      </c>
      <c r="M22" s="8" t="s">
        <v>109</v>
      </c>
    </row>
    <row r="23" ht="40" customHeight="1" spans="1:13">
      <c r="A23" s="7">
        <v>21</v>
      </c>
      <c r="B23" s="8" t="s">
        <v>110</v>
      </c>
      <c r="C23" s="9" t="s">
        <v>111</v>
      </c>
      <c r="D23" s="9" t="s">
        <v>112</v>
      </c>
      <c r="E23" s="9" t="s">
        <v>113</v>
      </c>
      <c r="F23" s="9" t="s">
        <v>114</v>
      </c>
      <c r="G23" s="9" t="s">
        <v>115</v>
      </c>
      <c r="H23" s="9" t="s">
        <v>20</v>
      </c>
      <c r="I23" s="9">
        <v>73.6</v>
      </c>
      <c r="J23" s="9">
        <v>86.67</v>
      </c>
      <c r="K23" s="9">
        <v>78.828</v>
      </c>
      <c r="L23" s="9">
        <v>2</v>
      </c>
      <c r="M23" s="8" t="s">
        <v>116</v>
      </c>
    </row>
    <row r="24" ht="40" customHeight="1" spans="1:13">
      <c r="A24" s="7">
        <v>22</v>
      </c>
      <c r="B24" s="8" t="s">
        <v>117</v>
      </c>
      <c r="C24" s="9" t="s">
        <v>118</v>
      </c>
      <c r="D24" s="9" t="s">
        <v>65</v>
      </c>
      <c r="E24" s="9" t="s">
        <v>119</v>
      </c>
      <c r="F24" s="9" t="s">
        <v>120</v>
      </c>
      <c r="G24" s="9" t="s">
        <v>19</v>
      </c>
      <c r="H24" s="9" t="s">
        <v>20</v>
      </c>
      <c r="I24" s="9">
        <v>80.3</v>
      </c>
      <c r="J24" s="9">
        <v>76</v>
      </c>
      <c r="K24" s="9">
        <v>78.58</v>
      </c>
      <c r="L24" s="9">
        <v>2</v>
      </c>
      <c r="M24" s="8" t="s">
        <v>121</v>
      </c>
    </row>
    <row r="25" ht="40" customHeight="1" spans="1:13">
      <c r="A25" s="7">
        <v>23</v>
      </c>
      <c r="B25" s="8" t="s">
        <v>122</v>
      </c>
      <c r="C25" s="9" t="s">
        <v>118</v>
      </c>
      <c r="D25" s="9" t="s">
        <v>29</v>
      </c>
      <c r="E25" s="9" t="s">
        <v>123</v>
      </c>
      <c r="F25" s="9" t="s">
        <v>124</v>
      </c>
      <c r="G25" s="9" t="s">
        <v>19</v>
      </c>
      <c r="H25" s="9" t="s">
        <v>20</v>
      </c>
      <c r="I25" s="9">
        <v>67.6</v>
      </c>
      <c r="J25" s="9">
        <v>81.3333333333333</v>
      </c>
      <c r="K25" s="9">
        <v>73.0933333333333</v>
      </c>
      <c r="L25" s="9">
        <v>3</v>
      </c>
      <c r="M25" s="8" t="s">
        <v>125</v>
      </c>
    </row>
    <row r="26" ht="40" customHeight="1" spans="1:13">
      <c r="A26" s="7">
        <v>24</v>
      </c>
      <c r="B26" s="8" t="s">
        <v>126</v>
      </c>
      <c r="C26" s="9" t="s">
        <v>118</v>
      </c>
      <c r="D26" s="9" t="s">
        <v>106</v>
      </c>
      <c r="E26" s="9" t="s">
        <v>127</v>
      </c>
      <c r="F26" s="9" t="s">
        <v>128</v>
      </c>
      <c r="G26" s="9" t="s">
        <v>19</v>
      </c>
      <c r="H26" s="9" t="s">
        <v>72</v>
      </c>
      <c r="I26" s="9">
        <v>51.6</v>
      </c>
      <c r="J26" s="9">
        <v>79.33</v>
      </c>
      <c r="K26" s="9">
        <f>(I26*0.6)+(J26*0.4)</f>
        <v>62.692</v>
      </c>
      <c r="L26" s="9">
        <v>2</v>
      </c>
      <c r="M26" s="8" t="s">
        <v>129</v>
      </c>
    </row>
    <row r="27" ht="40" customHeight="1" spans="1:13">
      <c r="A27" s="7">
        <v>25</v>
      </c>
      <c r="B27" s="8" t="s">
        <v>130</v>
      </c>
      <c r="C27" s="9" t="s">
        <v>118</v>
      </c>
      <c r="D27" s="9" t="s">
        <v>65</v>
      </c>
      <c r="E27" s="9" t="s">
        <v>131</v>
      </c>
      <c r="F27" s="9" t="s">
        <v>132</v>
      </c>
      <c r="G27" s="9" t="s">
        <v>19</v>
      </c>
      <c r="H27" s="9" t="s">
        <v>20</v>
      </c>
      <c r="I27" s="9">
        <v>69.4</v>
      </c>
      <c r="J27" s="9">
        <v>79.3333333333333</v>
      </c>
      <c r="K27" s="9">
        <v>73.3733333333333</v>
      </c>
      <c r="L27" s="9">
        <v>2</v>
      </c>
      <c r="M27" s="8" t="s">
        <v>133</v>
      </c>
    </row>
    <row r="28" ht="40" customHeight="1" spans="1:13">
      <c r="A28" s="7">
        <v>26</v>
      </c>
      <c r="B28" s="8" t="s">
        <v>134</v>
      </c>
      <c r="C28" s="9" t="s">
        <v>118</v>
      </c>
      <c r="D28" s="9" t="s">
        <v>92</v>
      </c>
      <c r="E28" s="9" t="s">
        <v>135</v>
      </c>
      <c r="F28" s="9" t="s">
        <v>136</v>
      </c>
      <c r="G28" s="9" t="s">
        <v>19</v>
      </c>
      <c r="H28" s="9" t="s">
        <v>20</v>
      </c>
      <c r="I28" s="9">
        <v>67.2</v>
      </c>
      <c r="J28" s="9">
        <v>76.67</v>
      </c>
      <c r="K28" s="9">
        <f>(I28*0.6)+(J28*0.4)</f>
        <v>70.988</v>
      </c>
      <c r="L28" s="9">
        <v>2</v>
      </c>
      <c r="M28" s="8" t="s">
        <v>137</v>
      </c>
    </row>
    <row r="29" ht="40" customHeight="1" spans="1:13">
      <c r="A29" s="7">
        <v>27</v>
      </c>
      <c r="B29" s="8" t="s">
        <v>138</v>
      </c>
      <c r="C29" s="9" t="s">
        <v>139</v>
      </c>
      <c r="D29" s="9" t="s">
        <v>24</v>
      </c>
      <c r="E29" s="9" t="s">
        <v>140</v>
      </c>
      <c r="F29" s="9" t="s">
        <v>141</v>
      </c>
      <c r="G29" s="9" t="s">
        <v>19</v>
      </c>
      <c r="H29" s="9" t="s">
        <v>20</v>
      </c>
      <c r="I29" s="9">
        <v>80.6</v>
      </c>
      <c r="J29" s="9">
        <v>78.6666666666667</v>
      </c>
      <c r="K29" s="9">
        <v>79.8266666666667</v>
      </c>
      <c r="L29" s="9">
        <v>2</v>
      </c>
      <c r="M29" s="8" t="s">
        <v>142</v>
      </c>
    </row>
    <row r="30" ht="40" customHeight="1" spans="1:13">
      <c r="A30" s="7">
        <v>28</v>
      </c>
      <c r="B30" s="8" t="s">
        <v>143</v>
      </c>
      <c r="C30" s="9" t="s">
        <v>139</v>
      </c>
      <c r="D30" s="9" t="s">
        <v>144</v>
      </c>
      <c r="E30" s="9" t="s">
        <v>145</v>
      </c>
      <c r="F30" s="9" t="s">
        <v>146</v>
      </c>
      <c r="G30" s="9" t="s">
        <v>115</v>
      </c>
      <c r="H30" s="9" t="s">
        <v>20</v>
      </c>
      <c r="I30" s="9">
        <v>51.6</v>
      </c>
      <c r="J30" s="9">
        <v>80</v>
      </c>
      <c r="K30" s="9">
        <f>SUM(I30*0.6+J30*0.4)</f>
        <v>62.96</v>
      </c>
      <c r="L30" s="9">
        <v>2</v>
      </c>
      <c r="M30" s="8" t="s">
        <v>147</v>
      </c>
    </row>
    <row r="31" ht="40" customHeight="1" spans="1:13">
      <c r="A31" s="7">
        <v>29</v>
      </c>
      <c r="B31" s="8" t="s">
        <v>148</v>
      </c>
      <c r="C31" s="9" t="s">
        <v>149</v>
      </c>
      <c r="D31" s="9" t="s">
        <v>150</v>
      </c>
      <c r="E31" s="36" t="s">
        <v>151</v>
      </c>
      <c r="F31" s="16" t="s">
        <v>152</v>
      </c>
      <c r="G31" s="9" t="s">
        <v>19</v>
      </c>
      <c r="H31" s="9" t="s">
        <v>20</v>
      </c>
      <c r="I31" s="31">
        <v>72.2</v>
      </c>
      <c r="J31" s="15">
        <v>75.33</v>
      </c>
      <c r="K31" s="15">
        <f>I31*0.6+J31*0.4</f>
        <v>73.452</v>
      </c>
      <c r="L31" s="15">
        <v>2</v>
      </c>
      <c r="M31" s="8" t="s">
        <v>153</v>
      </c>
    </row>
    <row r="32" ht="40" customHeight="1" spans="1:13">
      <c r="A32" s="7">
        <v>30</v>
      </c>
      <c r="B32" s="8" t="s">
        <v>154</v>
      </c>
      <c r="C32" s="9" t="s">
        <v>155</v>
      </c>
      <c r="D32" s="9" t="s">
        <v>156</v>
      </c>
      <c r="E32" s="14" t="s">
        <v>157</v>
      </c>
      <c r="F32" s="17" t="s">
        <v>158</v>
      </c>
      <c r="G32" s="18" t="s">
        <v>19</v>
      </c>
      <c r="H32" s="19" t="s">
        <v>20</v>
      </c>
      <c r="I32" s="32">
        <v>66.6</v>
      </c>
      <c r="J32" s="33">
        <v>65.3333333333333</v>
      </c>
      <c r="K32" s="33">
        <f t="shared" ref="K32:K37" si="1">IF(J32="",0,IF(J32="缺考","缺考",I32*0.6+J32*0.4))</f>
        <v>66.0933333333333</v>
      </c>
      <c r="L32" s="18">
        <v>2</v>
      </c>
      <c r="M32" s="34" t="s">
        <v>159</v>
      </c>
    </row>
    <row r="33" ht="40" customHeight="1" spans="1:13">
      <c r="A33" s="7">
        <v>31</v>
      </c>
      <c r="B33" s="8" t="s">
        <v>160</v>
      </c>
      <c r="C33" s="9" t="s">
        <v>155</v>
      </c>
      <c r="D33" s="9" t="s">
        <v>156</v>
      </c>
      <c r="E33" s="14" t="s">
        <v>161</v>
      </c>
      <c r="F33" s="17" t="s">
        <v>162</v>
      </c>
      <c r="G33" s="18" t="s">
        <v>19</v>
      </c>
      <c r="H33" s="19" t="s">
        <v>20</v>
      </c>
      <c r="I33" s="32">
        <v>75.9</v>
      </c>
      <c r="J33" s="33">
        <v>80.6666666666667</v>
      </c>
      <c r="K33" s="33">
        <f>IF(J33="",0,IF(J33="缺考","缺考",I33*0.6+J33*0.4))</f>
        <v>77.8066666666667</v>
      </c>
      <c r="L33" s="18">
        <v>2</v>
      </c>
      <c r="M33" s="34" t="s">
        <v>163</v>
      </c>
    </row>
    <row r="34" ht="40" customHeight="1" spans="1:13">
      <c r="A34" s="7">
        <v>32</v>
      </c>
      <c r="B34" s="8" t="s">
        <v>164</v>
      </c>
      <c r="C34" s="9" t="s">
        <v>155</v>
      </c>
      <c r="D34" s="9" t="s">
        <v>165</v>
      </c>
      <c r="E34" s="14" t="s">
        <v>166</v>
      </c>
      <c r="F34" s="17" t="s">
        <v>167</v>
      </c>
      <c r="G34" s="18" t="s">
        <v>115</v>
      </c>
      <c r="H34" s="19" t="s">
        <v>20</v>
      </c>
      <c r="I34" s="32">
        <v>53.4</v>
      </c>
      <c r="J34" s="33">
        <v>75</v>
      </c>
      <c r="K34" s="33">
        <f>IF(J34="",0,IF(J34="缺考","缺考",I34*0.6+J34*0.4))</f>
        <v>62.04</v>
      </c>
      <c r="L34" s="18">
        <v>2</v>
      </c>
      <c r="M34" s="34" t="s">
        <v>168</v>
      </c>
    </row>
    <row r="35" ht="40" customHeight="1" spans="1:13">
      <c r="A35" s="7">
        <v>33</v>
      </c>
      <c r="B35" s="8" t="s">
        <v>169</v>
      </c>
      <c r="C35" s="9" t="s">
        <v>155</v>
      </c>
      <c r="D35" s="9" t="s">
        <v>65</v>
      </c>
      <c r="E35" s="14" t="s">
        <v>170</v>
      </c>
      <c r="F35" s="17" t="s">
        <v>171</v>
      </c>
      <c r="G35" s="18" t="s">
        <v>19</v>
      </c>
      <c r="H35" s="19" t="s">
        <v>20</v>
      </c>
      <c r="I35" s="32">
        <v>59.9</v>
      </c>
      <c r="J35" s="33">
        <v>70</v>
      </c>
      <c r="K35" s="33">
        <f>IF(J35="",0,IF(J35="缺考","缺考",I35*0.6+J35*0.4))</f>
        <v>63.94</v>
      </c>
      <c r="L35" s="18">
        <v>3</v>
      </c>
      <c r="M35" s="34" t="s">
        <v>172</v>
      </c>
    </row>
    <row r="36" ht="40" customHeight="1" spans="1:13">
      <c r="A36" s="7">
        <v>34</v>
      </c>
      <c r="B36" s="8" t="s">
        <v>173</v>
      </c>
      <c r="C36" s="9" t="s">
        <v>155</v>
      </c>
      <c r="D36" s="9" t="s">
        <v>174</v>
      </c>
      <c r="E36" s="14" t="s">
        <v>175</v>
      </c>
      <c r="F36" s="17" t="s">
        <v>176</v>
      </c>
      <c r="G36" s="18" t="s">
        <v>19</v>
      </c>
      <c r="H36" s="19" t="s">
        <v>20</v>
      </c>
      <c r="I36" s="32">
        <v>72.8</v>
      </c>
      <c r="J36" s="33">
        <v>77</v>
      </c>
      <c r="K36" s="33">
        <f>IF(J36="",0,IF(J36="缺考","缺考",I36*0.6+J36*0.4))</f>
        <v>74.48</v>
      </c>
      <c r="L36" s="18">
        <v>3</v>
      </c>
      <c r="M36" s="34" t="s">
        <v>177</v>
      </c>
    </row>
    <row r="37" ht="40" customHeight="1" spans="1:13">
      <c r="A37" s="7">
        <v>35</v>
      </c>
      <c r="B37" s="8" t="s">
        <v>178</v>
      </c>
      <c r="C37" s="9" t="s">
        <v>155</v>
      </c>
      <c r="D37" s="9" t="s">
        <v>24</v>
      </c>
      <c r="E37" s="14" t="s">
        <v>179</v>
      </c>
      <c r="F37" s="17" t="s">
        <v>180</v>
      </c>
      <c r="G37" s="18" t="s">
        <v>19</v>
      </c>
      <c r="H37" s="19" t="s">
        <v>20</v>
      </c>
      <c r="I37" s="32">
        <v>75.4</v>
      </c>
      <c r="J37" s="33">
        <v>74.6666666666667</v>
      </c>
      <c r="K37" s="33">
        <f>IF(J37="",0,IF(J37="缺考","缺考",I37*0.6+J37*0.4))</f>
        <v>75.1066666666667</v>
      </c>
      <c r="L37" s="18">
        <v>2</v>
      </c>
      <c r="M37" s="34" t="s">
        <v>181</v>
      </c>
    </row>
  </sheetData>
  <mergeCells count="3">
    <mergeCell ref="A1:M1"/>
    <mergeCell ref="M8:M9"/>
    <mergeCell ref="N8:N9"/>
  </mergeCells>
  <printOptions horizontalCentered="1"/>
  <pageMargins left="0" right="0" top="0.802777777777778" bottom="0.802777777777778" header="0.511805555555556" footer="0.511805555555556"/>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义务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jyj331</dc:creator>
  <cp:lastModifiedBy>熊猫晶</cp:lastModifiedBy>
  <dcterms:created xsi:type="dcterms:W3CDTF">2021-08-11T01:17:00Z</dcterms:created>
  <dcterms:modified xsi:type="dcterms:W3CDTF">2021-09-18T04:08:05Z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y fmtid="{D5CDD505-2E9C-101B-9397-08002B2CF9AE}" pid="3" name="ICV">
    <vt:lpwstr>E4B887AF7B13416C9C95BCE3BDC08613</vt:lpwstr>
  </property>
</Properties>
</file>