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490" windowHeight="9675" activeTab="1"/>
  </bookViews>
  <sheets>
    <sheet name="义务" sheetId="1" r:id="rId1"/>
    <sheet name="义务空岗" sheetId="2" r:id="rId2"/>
  </sheets>
  <definedNames>
    <definedName name="_xlnm.Print_Titles" localSheetId="0">义务!$1:1</definedName>
  </definedNames>
  <calcPr calcId="144525" concurrentCalc="0"/>
  <extLst/>
</workbook>
</file>

<file path=xl/sharedStrings.xml><?xml version="1.0" encoding="utf-8"?>
<sst xmlns="http://schemas.openxmlformats.org/spreadsheetml/2006/main" count="195">
  <si>
    <t>海南省2021年农村义务教育阶段学校特设岗位教师招聘第一轮依次递补预录人员名单</t>
  </si>
  <si>
    <t>序号</t>
  </si>
  <si>
    <t>申报岗位</t>
  </si>
  <si>
    <t>市县</t>
  </si>
  <si>
    <t>学段学科</t>
  </si>
  <si>
    <t>准考证号</t>
  </si>
  <si>
    <t>姓名</t>
  </si>
  <si>
    <t>性别</t>
  </si>
  <si>
    <t>学历</t>
  </si>
  <si>
    <t>笔试成绩</t>
  </si>
  <si>
    <t>面试成绩</t>
  </si>
  <si>
    <t>综合成绩</t>
  </si>
  <si>
    <t>岗位排名</t>
  </si>
  <si>
    <t>递补原因</t>
  </si>
  <si>
    <t>海口市琼山区东昌学校（中学部）-初中思品</t>
  </si>
  <si>
    <t>海口市琼山区</t>
  </si>
  <si>
    <t>初中思品</t>
  </si>
  <si>
    <t>202100802107</t>
  </si>
  <si>
    <t>林丽婷</t>
  </si>
  <si>
    <t>女</t>
  </si>
  <si>
    <t>本科</t>
  </si>
  <si>
    <t>本岗位招聘1人，第1名龙莹已放弃，本次应递补第2名林丽婷。</t>
  </si>
  <si>
    <t>儋州市八一中心小学-小学数学</t>
  </si>
  <si>
    <t>儋州市</t>
  </si>
  <si>
    <t>小学数学</t>
  </si>
  <si>
    <t>202100303113</t>
  </si>
  <si>
    <t>符玲花</t>
  </si>
  <si>
    <t>本岗位招聘3人，第1名张柠已放弃，本次应递补第4名符玲花。</t>
  </si>
  <si>
    <t>儋州市八一中心小学-小学语文</t>
  </si>
  <si>
    <t>小学语文</t>
  </si>
  <si>
    <t>202100600321</t>
  </si>
  <si>
    <t>林芳珍</t>
  </si>
  <si>
    <t>本岗位招聘4人，第3名陈玉玲已放弃，本次应递补第5名林芳珍。</t>
  </si>
  <si>
    <t>儋州市西培中心小学-小学数学</t>
  </si>
  <si>
    <t>202100301430</t>
  </si>
  <si>
    <t>羊红妍</t>
  </si>
  <si>
    <t>本岗位招聘2人，第2名曾敬娥已放弃，本次应递补第3名羊红妍。</t>
  </si>
  <si>
    <t>儋州市西培中心小学-小学信息技术</t>
  </si>
  <si>
    <t>小学信息技术</t>
  </si>
  <si>
    <t>202101003915</t>
  </si>
  <si>
    <t>符教英</t>
  </si>
  <si>
    <t>本岗位招聘1人，第1名吴和洁已放弃，本次应递补第2名符教英。</t>
  </si>
  <si>
    <t>儋州市西庆中心小学-小学英语</t>
  </si>
  <si>
    <t>小学英语</t>
  </si>
  <si>
    <t>202100703725</t>
  </si>
  <si>
    <t>莫颖</t>
  </si>
  <si>
    <t>本岗位招聘2人，第1名覃沅沅、第2名刘晓月均已放弃，本次应递补第3名莫颖和4名符文令。</t>
  </si>
  <si>
    <t>202100701023</t>
  </si>
  <si>
    <t>符文令</t>
  </si>
  <si>
    <t>儋州市西流学校-小学数学</t>
  </si>
  <si>
    <t>202100301103</t>
  </si>
  <si>
    <t>陈婷婷</t>
  </si>
  <si>
    <t>本岗位招聘2人，第1名梁年华已放弃，本次应递补第3名陈婷婷。</t>
  </si>
  <si>
    <t>儋州市新盈学校-初中数学</t>
  </si>
  <si>
    <t>初中数学</t>
  </si>
  <si>
    <t>202100800914</t>
  </si>
  <si>
    <t>陈启兰</t>
  </si>
  <si>
    <t>本岗位招聘1人，第1名吴丽婷已放弃，本次应递补第2名陈启兰。</t>
  </si>
  <si>
    <t>万宁市和乐镇中心学校-小学数学</t>
  </si>
  <si>
    <t>万宁市</t>
  </si>
  <si>
    <t>202100101709</t>
  </si>
  <si>
    <t>李阳璐</t>
  </si>
  <si>
    <t>本岗位招聘2人，第1名吴平已放弃，本次应递补第3名李阳璐。</t>
  </si>
  <si>
    <t>屯昌县枫木镇枫木中学-初中英语</t>
  </si>
  <si>
    <t>屯昌县</t>
  </si>
  <si>
    <t>初中英语</t>
  </si>
  <si>
    <t>202100902523</t>
  </si>
  <si>
    <t>盘明方</t>
  </si>
  <si>
    <t>本岗位招聘1人，第1名郭丹已放弃，本次应递补第2名盘明方。</t>
  </si>
  <si>
    <t>屯昌县南吕镇南吕中心小学-小学数学</t>
  </si>
  <si>
    <t>202100104206</t>
  </si>
  <si>
    <t>曾敏嘉</t>
  </si>
  <si>
    <t>专科</t>
  </si>
  <si>
    <t>本岗位招聘1人，第1名符丽虹已放弃，本次应递补第2名曾敏嘉。</t>
  </si>
  <si>
    <t>屯昌县南坤镇榕仔中心小学-小学英语</t>
  </si>
  <si>
    <t>202100704930</t>
  </si>
  <si>
    <t>何木英</t>
  </si>
  <si>
    <t>本岗位招聘1人，第1名陈春敏已放弃，本次应递补第2名何木英。</t>
  </si>
  <si>
    <t>屯昌县南坤镇黄岭中学-初中思品</t>
  </si>
  <si>
    <t>202100802613</t>
  </si>
  <si>
    <t>李小驳</t>
  </si>
  <si>
    <t>本岗位招聘1人，第1名梁馨允已放弃，第2名蔡娟惠书面提出放弃,本次应递补第3名李小驳。</t>
  </si>
  <si>
    <t>临高县新盈中心学校-小学数学</t>
  </si>
  <si>
    <t>临高县</t>
  </si>
  <si>
    <t>202100103816</t>
  </si>
  <si>
    <t>符小兰</t>
  </si>
  <si>
    <t>本岗位招聘7人，第1名林小娟已放弃，本次应递补第8名符小兰。</t>
  </si>
  <si>
    <t>临高县美台中学-初中英语</t>
  </si>
  <si>
    <t>202100903329</t>
  </si>
  <si>
    <t>陈小慧</t>
  </si>
  <si>
    <t>本岗位招聘1人，第1名郑慧琴已放弃，本次应递补第2名陈小慧。</t>
  </si>
  <si>
    <t>临高县新盈中心学校-小学美术</t>
  </si>
  <si>
    <t>小学美术</t>
  </si>
  <si>
    <t>202100900622</t>
  </si>
  <si>
    <t>李佳玲</t>
  </si>
  <si>
    <t>本岗位招聘1人，第1名付连连已放弃，本次应递补第2名李佳玲。</t>
  </si>
  <si>
    <t>白沙县龙江中心学校-小学语文</t>
  </si>
  <si>
    <t>白沙县</t>
  </si>
  <si>
    <t>202100601406</t>
  </si>
  <si>
    <t>陈晓美</t>
  </si>
  <si>
    <t>本岗位招聘2人，第2名符式慧已放弃，本次应递补第3名陈晓美。</t>
  </si>
  <si>
    <t>白沙县七坊镇中心学校-小学美术</t>
  </si>
  <si>
    <t>202100900330</t>
  </si>
  <si>
    <t>陈珊珊</t>
  </si>
  <si>
    <t>本岗位招聘2人，第1名李靖已放弃，本次应递补第3名陈珊珊。</t>
  </si>
  <si>
    <t>白沙县七坊镇中心学校-小学音乐</t>
  </si>
  <si>
    <t>小学音乐</t>
  </si>
  <si>
    <t>202101000626</t>
  </si>
  <si>
    <t>罗晓琳</t>
  </si>
  <si>
    <t>本岗位招聘2人，第1名王花好已放弃，本次应递补第3名罗晓琳。</t>
  </si>
  <si>
    <t>保亭县新民学校小学部-小学思品</t>
  </si>
  <si>
    <t>保亭县</t>
  </si>
  <si>
    <t>小学思品</t>
  </si>
  <si>
    <t>202101001426</t>
  </si>
  <si>
    <t>李宗发</t>
  </si>
  <si>
    <t>男</t>
  </si>
  <si>
    <t>本岗位招聘1人，第1名洪书华已放弃，本次应递补第2名李宗发。</t>
  </si>
  <si>
    <t>澄迈县红光学校初中部-初中英语</t>
  </si>
  <si>
    <t>澄迈县</t>
  </si>
  <si>
    <t>202100902930</t>
  </si>
  <si>
    <t>李英</t>
  </si>
  <si>
    <t>本岗位招聘1人，第1名杨环穗已放弃，本次应递补第2名李英。</t>
  </si>
  <si>
    <t>澄迈县加乐中心学校-小学语文</t>
  </si>
  <si>
    <t>202100601625</t>
  </si>
  <si>
    <t>曾梅金</t>
  </si>
  <si>
    <t>本岗位招聘2人，第1名张玉梅已放弃，本次应递补第3名曾梅金。</t>
  </si>
  <si>
    <t>澄迈县昆仑学校小学部-小学音乐</t>
  </si>
  <si>
    <t>202101001010</t>
  </si>
  <si>
    <t>陈姗媚</t>
  </si>
  <si>
    <t>本岗位招聘1人，第1名郭晓倩已放弃，本次应递补第2名陈姗媚。</t>
  </si>
  <si>
    <t>澄迈县文儒初级中学-初中英语</t>
  </si>
  <si>
    <t>202100903504</t>
  </si>
  <si>
    <t>王英潘</t>
  </si>
  <si>
    <t>本岗位招聘1人，第1名曾飞劲已放弃，本次应递补第2名王英潘。</t>
  </si>
  <si>
    <t>澄迈县长安中心学校-小学美术</t>
  </si>
  <si>
    <t>202100900323</t>
  </si>
  <si>
    <t>陶力源</t>
  </si>
  <si>
    <t>本岗位招聘1人，第1名石月珊已放弃，本次应递补第2名陶力源。</t>
  </si>
  <si>
    <t>东方市大田中心学校戈枕小学-小学数学</t>
  </si>
  <si>
    <t>东方市</t>
  </si>
  <si>
    <t>202100301522</t>
  </si>
  <si>
    <t>文伟霖</t>
  </si>
  <si>
    <t>本岗位招聘1人，第1名王金妹已放弃，本次应递补第2名文伟霖。</t>
  </si>
  <si>
    <t>东方市华侨农场中心学校-小学体育</t>
  </si>
  <si>
    <t>小学体育</t>
  </si>
  <si>
    <t>202101003029</t>
  </si>
  <si>
    <t>谢世鸿</t>
  </si>
  <si>
    <t>本岗位招聘1人，第1名林道武已放弃，本次应递补第2名谢世鸿。</t>
  </si>
  <si>
    <t>昌江县霸王岭学校-初中地理</t>
  </si>
  <si>
    <t>昌江县</t>
  </si>
  <si>
    <t>初中地理</t>
  </si>
  <si>
    <t>202100203017</t>
  </si>
  <si>
    <t>蔡江林</t>
  </si>
  <si>
    <t>本岗位招聘1人，第1名陈丽平已放弃，本次应递补第2名蔡江林。</t>
  </si>
  <si>
    <t>乐东县乐光学校-初中历史</t>
  </si>
  <si>
    <t>乐东县</t>
  </si>
  <si>
    <t>初中历史</t>
  </si>
  <si>
    <t>202100803704</t>
  </si>
  <si>
    <t>邢思曼</t>
  </si>
  <si>
    <t>本岗位招聘1人，第1名李静已放弃，本次应递补第2名邢思曼。</t>
  </si>
  <si>
    <t>乐东县思源实验学校-初中历史</t>
  </si>
  <si>
    <t>202100803724</t>
  </si>
  <si>
    <t>王小萍</t>
  </si>
  <si>
    <t>本岗位招聘1人，第1名苏志媛已放弃，本次应递补第2名王小萍.</t>
  </si>
  <si>
    <t>乐东县冲坡中学-初中体育</t>
  </si>
  <si>
    <t>初中体育</t>
  </si>
  <si>
    <t>202100801424</t>
  </si>
  <si>
    <t>林书斌</t>
  </si>
  <si>
    <t>本岗位招聘1人，第1名孙振烘已放弃，本次应递补第2名林书斌。</t>
  </si>
  <si>
    <t>乐东县保国学校-初中英语</t>
  </si>
  <si>
    <t>202100903408</t>
  </si>
  <si>
    <t>胡红丽</t>
  </si>
  <si>
    <t>本岗位招聘2人，第2名唐丽丹已放弃，本次应递补第3名胡红丽。</t>
  </si>
  <si>
    <t>乐东县冲坡中学-初中语文</t>
  </si>
  <si>
    <t>初中语文</t>
  </si>
  <si>
    <t>202100901709</t>
  </si>
  <si>
    <t>刘峻竹</t>
  </si>
  <si>
    <t>本岗位招聘2人，第2名陈一铭已放弃，本次应递补第3名刘峻竹。</t>
  </si>
  <si>
    <t>乐东县思源实验学校-小学数学</t>
  </si>
  <si>
    <t>202100104316</t>
  </si>
  <si>
    <t>邢楠楠</t>
  </si>
  <si>
    <t>本岗位招聘1人，第1名林保暖已放弃，本次应递补第2名邢楠楠。</t>
  </si>
  <si>
    <t>海南省2021年农村义务教育阶段学校特设岗位教师招聘第一轮依次递补后仍然空缺岗位</t>
  </si>
  <si>
    <t>空岗原因</t>
  </si>
  <si>
    <t>海口市琼山区旧州初级中学-初中数学</t>
  </si>
  <si>
    <t>本岗位招聘1人，入围面试人员均缺考。</t>
  </si>
  <si>
    <t>澄迈县和岭中心学校-小学英语</t>
  </si>
  <si>
    <t>本岗位招聘1人，第1名吴坤柳已放弃，第一轮无可依次递补人员。</t>
  </si>
  <si>
    <t>琼中县太平学校-初中语文</t>
  </si>
  <si>
    <t>琼中县</t>
  </si>
  <si>
    <t>本岗位招聘1人，第1名杨葵已放弃，第一轮无可依次递补人员。</t>
  </si>
  <si>
    <t>琼中县太平学校-初中英语</t>
  </si>
  <si>
    <t>乐东县保显学校-初中体育</t>
  </si>
  <si>
    <t>乐东县保国学校-初中音乐</t>
  </si>
  <si>
    <t>初中音乐</t>
  </si>
</sst>
</file>

<file path=xl/styles.xml><?xml version="1.0" encoding="utf-8"?>
<styleSheet xmlns="http://schemas.openxmlformats.org/spreadsheetml/2006/main">
  <numFmts count="6">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 numFmtId="176" formatCode="0.00;[Red]0.00"/>
    <numFmt numFmtId="177" formatCode="0.00_ "/>
  </numFmts>
  <fonts count="29">
    <font>
      <sz val="11"/>
      <color indexed="8"/>
      <name val="宋体"/>
      <charset val="134"/>
    </font>
    <font>
      <b/>
      <sz val="14"/>
      <name val="宋体"/>
      <charset val="134"/>
    </font>
    <font>
      <b/>
      <sz val="11"/>
      <name val="宋体"/>
      <charset val="134"/>
    </font>
    <font>
      <sz val="10"/>
      <color indexed="8"/>
      <name val="宋体"/>
      <charset val="134"/>
    </font>
    <font>
      <sz val="10"/>
      <name val="宋体"/>
      <charset val="134"/>
    </font>
    <font>
      <sz val="11"/>
      <name val="宋体"/>
      <charset val="134"/>
    </font>
    <font>
      <sz val="16"/>
      <color indexed="8"/>
      <name val="宋体"/>
      <charset val="134"/>
    </font>
    <font>
      <sz val="16"/>
      <name val="宋体"/>
      <charset val="134"/>
    </font>
    <font>
      <b/>
      <sz val="11"/>
      <color indexed="8"/>
      <name val="宋体"/>
      <charset val="134"/>
    </font>
    <font>
      <sz val="10"/>
      <color indexed="8"/>
      <name val="宋体"/>
      <family val="3"/>
      <charset val="134"/>
    </font>
    <font>
      <sz val="11"/>
      <color indexed="8"/>
      <name val="宋体"/>
      <family val="3"/>
      <charset val="134"/>
    </font>
    <font>
      <sz val="11"/>
      <color indexed="8"/>
      <name val="宋体"/>
      <charset val="0"/>
    </font>
    <font>
      <sz val="11"/>
      <color indexed="9"/>
      <name val="宋体"/>
      <charset val="0"/>
    </font>
    <font>
      <b/>
      <sz val="13"/>
      <color indexed="62"/>
      <name val="宋体"/>
      <charset val="134"/>
    </font>
    <font>
      <u/>
      <sz val="11"/>
      <color indexed="12"/>
      <name val="宋体"/>
      <charset val="0"/>
    </font>
    <font>
      <sz val="11"/>
      <color indexed="62"/>
      <name val="宋体"/>
      <charset val="0"/>
    </font>
    <font>
      <sz val="11"/>
      <color indexed="17"/>
      <name val="宋体"/>
      <charset val="0"/>
    </font>
    <font>
      <b/>
      <sz val="11"/>
      <color indexed="63"/>
      <name val="宋体"/>
      <charset val="0"/>
    </font>
    <font>
      <sz val="11"/>
      <color indexed="10"/>
      <name val="宋体"/>
      <charset val="0"/>
    </font>
    <font>
      <b/>
      <sz val="18"/>
      <color indexed="62"/>
      <name val="宋体"/>
      <charset val="134"/>
    </font>
    <font>
      <b/>
      <sz val="11"/>
      <color indexed="9"/>
      <name val="宋体"/>
      <charset val="0"/>
    </font>
    <font>
      <i/>
      <sz val="11"/>
      <color indexed="23"/>
      <name val="宋体"/>
      <charset val="0"/>
    </font>
    <font>
      <sz val="11"/>
      <color indexed="60"/>
      <name val="宋体"/>
      <charset val="0"/>
    </font>
    <font>
      <b/>
      <sz val="11"/>
      <color indexed="8"/>
      <name val="宋体"/>
      <charset val="0"/>
    </font>
    <font>
      <b/>
      <sz val="11"/>
      <color indexed="62"/>
      <name val="宋体"/>
      <charset val="134"/>
    </font>
    <font>
      <u/>
      <sz val="11"/>
      <color indexed="20"/>
      <name val="宋体"/>
      <charset val="0"/>
    </font>
    <font>
      <b/>
      <sz val="11"/>
      <color indexed="52"/>
      <name val="宋体"/>
      <charset val="0"/>
    </font>
    <font>
      <sz val="11"/>
      <color indexed="52"/>
      <name val="宋体"/>
      <charset val="0"/>
    </font>
    <font>
      <b/>
      <sz val="15"/>
      <color indexed="62"/>
      <name val="宋体"/>
      <charset val="134"/>
    </font>
  </fonts>
  <fills count="18">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53"/>
        <bgColor indexed="64"/>
      </patternFill>
    </fill>
    <fill>
      <patternFill patternType="solid">
        <fgColor indexed="51"/>
        <bgColor indexed="64"/>
      </patternFill>
    </fill>
    <fill>
      <patternFill patternType="solid">
        <fgColor indexed="47"/>
        <bgColor indexed="64"/>
      </patternFill>
    </fill>
    <fill>
      <patternFill patternType="solid">
        <fgColor indexed="55"/>
        <bgColor indexed="64"/>
      </patternFill>
    </fill>
    <fill>
      <patternFill patternType="solid">
        <fgColor indexed="42"/>
        <bgColor indexed="64"/>
      </patternFill>
    </fill>
    <fill>
      <patternFill patternType="solid">
        <fgColor indexed="9"/>
        <bgColor indexed="64"/>
      </patternFill>
    </fill>
    <fill>
      <patternFill patternType="solid">
        <fgColor indexed="31"/>
        <bgColor indexed="64"/>
      </patternFill>
    </fill>
    <fill>
      <patternFill patternType="solid">
        <fgColor indexed="29"/>
        <bgColor indexed="64"/>
      </patternFill>
    </fill>
    <fill>
      <patternFill patternType="solid">
        <fgColor indexed="49"/>
        <bgColor indexed="64"/>
      </patternFill>
    </fill>
    <fill>
      <patternFill patternType="solid">
        <fgColor indexed="26"/>
        <bgColor indexed="64"/>
      </patternFill>
    </fill>
    <fill>
      <patternFill patternType="solid">
        <fgColor indexed="22"/>
        <bgColor indexed="64"/>
      </patternFill>
    </fill>
    <fill>
      <patternFill patternType="solid">
        <fgColor indexed="43"/>
        <bgColor indexed="64"/>
      </patternFill>
    </fill>
    <fill>
      <patternFill patternType="solid">
        <fgColor indexed="57"/>
        <bgColor indexed="64"/>
      </patternFill>
    </fill>
    <fill>
      <patternFill patternType="solid">
        <fgColor indexed="27"/>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bottom style="medium">
        <color indexed="49"/>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medium">
        <color indexed="44"/>
      </bottom>
      <diagonal/>
    </border>
    <border>
      <left/>
      <right/>
      <top/>
      <bottom style="double">
        <color indexed="52"/>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5" borderId="0" applyNumberFormat="0" applyBorder="0" applyAlignment="0" applyProtection="0">
      <alignment vertical="center"/>
    </xf>
    <xf numFmtId="9" fontId="0" fillId="0" borderId="0" applyFont="0" applyFill="0" applyBorder="0" applyAlignment="0" applyProtection="0">
      <alignment vertical="center"/>
    </xf>
    <xf numFmtId="42"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15" fillId="6" borderId="8" applyNumberFormat="0" applyAlignment="0" applyProtection="0">
      <alignment vertical="center"/>
    </xf>
    <xf numFmtId="0" fontId="11" fillId="9" borderId="0" applyNumberFormat="0" applyBorder="0" applyAlignment="0" applyProtection="0">
      <alignment vertical="center"/>
    </xf>
    <xf numFmtId="0" fontId="11" fillId="14" borderId="0" applyNumberFormat="0" applyBorder="0" applyAlignment="0" applyProtection="0">
      <alignment vertical="center"/>
    </xf>
    <xf numFmtId="0" fontId="22" fillId="11" borderId="0" applyNumberFormat="0" applyBorder="0" applyAlignment="0" applyProtection="0">
      <alignment vertical="center"/>
    </xf>
    <xf numFmtId="0" fontId="12" fillId="14" borderId="0" applyNumberFormat="0" applyBorder="0" applyAlignment="0" applyProtection="0">
      <alignment vertical="center"/>
    </xf>
    <xf numFmtId="0" fontId="1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0" fillId="13" borderId="12" applyNumberFormat="0" applyFont="0" applyAlignment="0" applyProtection="0">
      <alignment vertical="center"/>
    </xf>
    <xf numFmtId="0" fontId="12" fillId="11" borderId="0" applyNumberFormat="0" applyBorder="0" applyAlignment="0" applyProtection="0">
      <alignment vertical="center"/>
    </xf>
    <xf numFmtId="0" fontId="2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8" fillId="0" borderId="7" applyNumberFormat="0" applyFill="0" applyAlignment="0" applyProtection="0">
      <alignment vertical="center"/>
    </xf>
    <xf numFmtId="0" fontId="13" fillId="0" borderId="7" applyNumberFormat="0" applyFill="0" applyAlignment="0" applyProtection="0">
      <alignment vertical="center"/>
    </xf>
    <xf numFmtId="0" fontId="12" fillId="3" borderId="0" applyNumberFormat="0" applyBorder="0" applyAlignment="0" applyProtection="0">
      <alignment vertical="center"/>
    </xf>
    <xf numFmtId="0" fontId="24" fillId="0" borderId="13" applyNumberFormat="0" applyFill="0" applyAlignment="0" applyProtection="0">
      <alignment vertical="center"/>
    </xf>
    <xf numFmtId="0" fontId="12" fillId="6" borderId="0" applyNumberFormat="0" applyBorder="0" applyAlignment="0" applyProtection="0">
      <alignment vertical="center"/>
    </xf>
    <xf numFmtId="0" fontId="17" fillId="9" borderId="9" applyNumberFormat="0" applyAlignment="0" applyProtection="0">
      <alignment vertical="center"/>
    </xf>
    <xf numFmtId="0" fontId="26" fillId="9" borderId="8" applyNumberFormat="0" applyAlignment="0" applyProtection="0">
      <alignment vertical="center"/>
    </xf>
    <xf numFmtId="0" fontId="20" fillId="7" borderId="10" applyNumberFormat="0" applyAlignment="0" applyProtection="0">
      <alignment vertical="center"/>
    </xf>
    <xf numFmtId="0" fontId="11" fillId="8" borderId="0" applyNumberFormat="0" applyBorder="0" applyAlignment="0" applyProtection="0">
      <alignment vertical="center"/>
    </xf>
    <xf numFmtId="0" fontId="12" fillId="4" borderId="0" applyNumberFormat="0" applyBorder="0" applyAlignment="0" applyProtection="0">
      <alignment vertical="center"/>
    </xf>
    <xf numFmtId="0" fontId="27" fillId="0" borderId="14" applyNumberFormat="0" applyFill="0" applyAlignment="0" applyProtection="0">
      <alignment vertical="center"/>
    </xf>
    <xf numFmtId="0" fontId="23" fillId="0" borderId="11" applyNumberFormat="0" applyFill="0" applyAlignment="0" applyProtection="0">
      <alignment vertical="center"/>
    </xf>
    <xf numFmtId="0" fontId="16" fillId="8" borderId="0" applyNumberFormat="0" applyBorder="0" applyAlignment="0" applyProtection="0">
      <alignment vertical="center"/>
    </xf>
    <xf numFmtId="0" fontId="22" fillId="15" borderId="0" applyNumberFormat="0" applyBorder="0" applyAlignment="0" applyProtection="0">
      <alignment vertical="center"/>
    </xf>
    <xf numFmtId="0" fontId="11" fillId="10" borderId="0" applyNumberFormat="0" applyBorder="0" applyAlignment="0" applyProtection="0">
      <alignment vertical="center"/>
    </xf>
    <xf numFmtId="0" fontId="12" fillId="12" borderId="0" applyNumberFormat="0" applyBorder="0" applyAlignment="0" applyProtection="0">
      <alignment vertical="center"/>
    </xf>
    <xf numFmtId="0" fontId="11" fillId="17" borderId="0" applyNumberFormat="0" applyBorder="0" applyAlignment="0" applyProtection="0">
      <alignment vertical="center"/>
    </xf>
    <xf numFmtId="0" fontId="11" fillId="3"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2" fillId="7" borderId="0" applyNumberFormat="0" applyBorder="0" applyAlignment="0" applyProtection="0">
      <alignment vertical="center"/>
    </xf>
    <xf numFmtId="0" fontId="11" fillId="13" borderId="0" applyNumberFormat="0" applyBorder="0" applyAlignment="0" applyProtection="0">
      <alignment vertical="center"/>
    </xf>
    <xf numFmtId="0" fontId="11" fillId="6" borderId="0" applyNumberFormat="0" applyBorder="0" applyAlignment="0" applyProtection="0">
      <alignment vertical="center"/>
    </xf>
    <xf numFmtId="0" fontId="12" fillId="12" borderId="0" applyNumberFormat="0" applyBorder="0" applyAlignment="0" applyProtection="0">
      <alignment vertical="center"/>
    </xf>
    <xf numFmtId="0" fontId="11" fillId="3" borderId="0" applyNumberFormat="0" applyBorder="0" applyAlignment="0" applyProtection="0">
      <alignment vertical="center"/>
    </xf>
    <xf numFmtId="0" fontId="12" fillId="3" borderId="0" applyNumberFormat="0" applyBorder="0" applyAlignment="0" applyProtection="0">
      <alignment vertical="center"/>
    </xf>
    <xf numFmtId="0" fontId="12" fillId="16" borderId="0" applyNumberFormat="0" applyBorder="0" applyAlignment="0" applyProtection="0">
      <alignment vertical="center"/>
    </xf>
    <xf numFmtId="0" fontId="11" fillId="8" borderId="0" applyNumberFormat="0" applyBorder="0" applyAlignment="0" applyProtection="0">
      <alignment vertical="center"/>
    </xf>
    <xf numFmtId="0" fontId="12" fillId="16" borderId="0" applyNumberFormat="0" applyBorder="0" applyAlignment="0" applyProtection="0">
      <alignment vertical="center"/>
    </xf>
    <xf numFmtId="0" fontId="10" fillId="0" borderId="0">
      <alignment vertical="center"/>
    </xf>
  </cellStyleXfs>
  <cellXfs count="47">
    <xf numFmtId="0" fontId="0" fillId="0" borderId="0" xfId="0">
      <alignment vertical="center"/>
    </xf>
    <xf numFmtId="0" fontId="0" fillId="0" borderId="0" xfId="0" applyAlignment="1">
      <alignment horizontal="center" vertical="center"/>
    </xf>
    <xf numFmtId="0" fontId="1"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0" fillId="0" borderId="1" xfId="0" applyNumberFormat="1" applyFill="1" applyBorder="1" applyAlignment="1">
      <alignment horizontal="center" vertical="center"/>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center" vertical="center"/>
    </xf>
    <xf numFmtId="0" fontId="4"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left" vertical="center"/>
    </xf>
    <xf numFmtId="0" fontId="0" fillId="0" borderId="0" xfId="0" applyFill="1">
      <alignment vertical="center"/>
    </xf>
    <xf numFmtId="0" fontId="0" fillId="0" borderId="0" xfId="0" applyAlignment="1">
      <alignment vertical="center" wrapText="1"/>
    </xf>
    <xf numFmtId="0" fontId="5" fillId="0" borderId="0" xfId="0" applyFont="1" applyAlignment="1">
      <alignment vertical="center" wrapText="1"/>
    </xf>
    <xf numFmtId="0" fontId="6" fillId="0" borderId="0" xfId="0" applyFont="1" applyAlignment="1">
      <alignment horizontal="center" vertical="center"/>
    </xf>
    <xf numFmtId="0" fontId="6" fillId="0" borderId="0" xfId="0" applyFont="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vertical="center" wrapText="1"/>
    </xf>
    <xf numFmtId="0" fontId="3" fillId="0" borderId="1" xfId="0" applyFont="1" applyBorder="1" applyAlignment="1">
      <alignment horizontal="center" vertical="center" wrapText="1"/>
    </xf>
    <xf numFmtId="49" fontId="4" fillId="0" borderId="1" xfId="0" applyNumberFormat="1"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49" fontId="4" fillId="2"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4" xfId="0" applyFont="1" applyFill="1" applyBorder="1" applyAlignment="1">
      <alignment horizontal="center" vertical="center"/>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vertical="center" wrapText="1"/>
    </xf>
    <xf numFmtId="0" fontId="7" fillId="0" borderId="0" xfId="0" applyFont="1" applyAlignment="1">
      <alignment horizontal="center" vertical="center" wrapText="1"/>
    </xf>
    <xf numFmtId="177" fontId="2"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0" fontId="0" fillId="0" borderId="0" xfId="0" applyNumberFormat="1" applyFill="1" applyAlignment="1">
      <alignment vertical="center" wrapText="1"/>
    </xf>
    <xf numFmtId="177" fontId="3" fillId="0"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176" fontId="4" fillId="2" borderId="1" xfId="0" applyNumberFormat="1" applyFont="1" applyFill="1" applyBorder="1" applyAlignment="1">
      <alignment horizontal="center" vertical="center"/>
    </xf>
    <xf numFmtId="0" fontId="3" fillId="2" borderId="1" xfId="0" applyNumberFormat="1" applyFont="1" applyFill="1" applyBorder="1" applyAlignment="1">
      <alignment horizontal="left" vertical="center" wrapText="1"/>
    </xf>
    <xf numFmtId="0" fontId="9" fillId="0" borderId="1" xfId="0" applyNumberFormat="1" applyFont="1" applyFill="1" applyBorder="1" applyAlignment="1">
      <alignment horizontal="left" vertical="center" wrapText="1"/>
    </xf>
    <xf numFmtId="0" fontId="3" fillId="0" borderId="5" xfId="0" applyFont="1" applyFill="1" applyBorder="1" applyAlignment="1">
      <alignment horizontal="center" vertical="center" wrapText="1"/>
    </xf>
    <xf numFmtId="0" fontId="4" fillId="0" borderId="6" xfId="0" applyFont="1" applyFill="1" applyBorder="1" applyAlignment="1">
      <alignment horizontal="center" vertical="center"/>
    </xf>
    <xf numFmtId="177" fontId="4" fillId="0" borderId="1" xfId="0" applyNumberFormat="1" applyFont="1" applyFill="1" applyBorder="1" applyAlignment="1">
      <alignment horizontal="center" vertical="center"/>
    </xf>
    <xf numFmtId="0" fontId="3" fillId="0" borderId="6" xfId="0" applyFont="1" applyFill="1" applyBorder="1" applyAlignment="1">
      <alignment horizontal="left" vertical="center" wrapText="1"/>
    </xf>
    <xf numFmtId="0" fontId="3" fillId="0" borderId="1" xfId="0" applyFont="1" applyFill="1" applyBorder="1" applyAlignment="1" quotePrefix="1">
      <alignment horizontal="center" vertical="center" wrapText="1"/>
    </xf>
    <xf numFmtId="0" fontId="3" fillId="0" borderId="2" xfId="0" applyFont="1" applyFill="1" applyBorder="1" applyAlignment="1" quotePrefix="1">
      <alignment horizontal="center" vertical="center" wrapText="1"/>
    </xf>
  </cellXfs>
  <cellStyles count="50">
    <cellStyle name="常规" xfId="0" builtinId="0"/>
    <cellStyle name="千位分隔" xfId="1" builtinId="3"/>
    <cellStyle name="货币" xfId="2" builtinId="4"/>
    <cellStyle name="千位分隔[0]" xfId="3" builtinId="6"/>
    <cellStyle name="强调文字颜色 4" xfId="4"/>
    <cellStyle name="百分比" xfId="5" builtinId="5"/>
    <cellStyle name="货币[0]" xfId="6" builtinId="7"/>
    <cellStyle name="标题" xfId="7"/>
    <cellStyle name="输入" xfId="8"/>
    <cellStyle name="20% - 强调文字颜色 3" xfId="9"/>
    <cellStyle name="40% - 强调文字颜色 3" xfId="10"/>
    <cellStyle name="差" xfId="11"/>
    <cellStyle name="60% - 强调文字颜色 3" xfId="12"/>
    <cellStyle name="超链接" xfId="13" builtinId="8"/>
    <cellStyle name="已访问的超链接" xfId="14" builtinId="9"/>
    <cellStyle name="注释" xfId="15"/>
    <cellStyle name="60% - 强调文字颜色 2" xfId="16"/>
    <cellStyle name="标题 4" xfId="17"/>
    <cellStyle name="警告文本" xfId="18"/>
    <cellStyle name="解释性文本" xfId="19"/>
    <cellStyle name="标题 1" xfId="20"/>
    <cellStyle name="标题 2" xfId="21"/>
    <cellStyle name="60% - 强调文字颜色 1" xfId="22"/>
    <cellStyle name="标题 3" xfId="23"/>
    <cellStyle name="60% - 强调文字颜色 4" xfId="24"/>
    <cellStyle name="输出" xfId="25"/>
    <cellStyle name="计算" xfId="26"/>
    <cellStyle name="检查单元格" xfId="27"/>
    <cellStyle name="20% - 强调文字颜色 6" xfId="28"/>
    <cellStyle name="强调文字颜色 2" xfId="29"/>
    <cellStyle name="链接单元格" xfId="30"/>
    <cellStyle name="汇总" xfId="31"/>
    <cellStyle name="好" xfId="32"/>
    <cellStyle name="适中" xfId="33"/>
    <cellStyle name="20% - 强调文字颜色 5" xfId="34"/>
    <cellStyle name="强调文字颜色 1" xfId="35"/>
    <cellStyle name="20% - 强调文字颜色 1" xfId="36"/>
    <cellStyle name="40% - 强调文字颜色 1" xfId="37"/>
    <cellStyle name="20% - 强调文字颜色 2" xfId="38"/>
    <cellStyle name="40% - 强调文字颜色 2" xfId="39"/>
    <cellStyle name="强调文字颜色 3" xfId="40"/>
    <cellStyle name="20% - 强调文字颜色 4" xfId="41"/>
    <cellStyle name="40% - 强调文字颜色 4" xfId="42"/>
    <cellStyle name="强调文字颜色 5" xfId="43"/>
    <cellStyle name="40% - 强调文字颜色 5" xfId="44"/>
    <cellStyle name="60% - 强调文字颜色 5" xfId="45"/>
    <cellStyle name="强调文字颜色 6" xfId="46"/>
    <cellStyle name="40% - 强调文字颜色 6" xfId="47"/>
    <cellStyle name="60% - 强调文字颜色 6" xfId="48"/>
    <cellStyle name="常规 2" xfId="49"/>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N37"/>
  <sheetViews>
    <sheetView workbookViewId="0">
      <selection activeCell="C4" sqref="C4"/>
    </sheetView>
  </sheetViews>
  <sheetFormatPr defaultColWidth="9" defaultRowHeight="13.5"/>
  <cols>
    <col min="1" max="1" width="4.625" customWidth="1"/>
    <col min="2" max="2" width="23.625" style="11" customWidth="1"/>
    <col min="3" max="4" width="11.375" style="11" customWidth="1"/>
    <col min="5" max="5" width="12.875" style="11" customWidth="1"/>
    <col min="6" max="6" width="7.875" style="11" customWidth="1"/>
    <col min="7" max="7" width="6.375" style="11" customWidth="1"/>
    <col min="8" max="8" width="5.75" style="11" customWidth="1"/>
    <col min="9" max="9" width="9" style="11"/>
    <col min="10" max="10" width="5.875" style="11" customWidth="1"/>
    <col min="11" max="11" width="5.625" style="12" customWidth="1"/>
    <col min="12" max="12" width="5.75" style="12" customWidth="1"/>
    <col min="13" max="13" width="18.5" style="11" customWidth="1"/>
    <col min="14" max="14" width="20.25" customWidth="1"/>
  </cols>
  <sheetData>
    <row r="1" ht="33" customHeight="1" spans="1:13">
      <c r="A1" s="13" t="s">
        <v>0</v>
      </c>
      <c r="B1" s="14"/>
      <c r="C1" s="14"/>
      <c r="D1" s="14"/>
      <c r="E1" s="14"/>
      <c r="F1" s="14"/>
      <c r="G1" s="14"/>
      <c r="H1" s="14"/>
      <c r="I1" s="14"/>
      <c r="J1" s="14"/>
      <c r="K1" s="33"/>
      <c r="L1" s="33"/>
      <c r="M1" s="14"/>
    </row>
    <row r="2" s="10" customFormat="1" ht="39" customHeight="1" spans="1:13">
      <c r="A2" s="15" t="s">
        <v>1</v>
      </c>
      <c r="B2" s="15" t="s">
        <v>2</v>
      </c>
      <c r="C2" s="15" t="s">
        <v>3</v>
      </c>
      <c r="D2" s="15" t="s">
        <v>4</v>
      </c>
      <c r="E2" s="15" t="s">
        <v>5</v>
      </c>
      <c r="F2" s="15" t="s">
        <v>6</v>
      </c>
      <c r="G2" s="15" t="s">
        <v>7</v>
      </c>
      <c r="H2" s="15" t="s">
        <v>8</v>
      </c>
      <c r="I2" s="34" t="s">
        <v>9</v>
      </c>
      <c r="J2" s="34" t="s">
        <v>10</v>
      </c>
      <c r="K2" s="34" t="s">
        <v>11</v>
      </c>
      <c r="L2" s="34" t="s">
        <v>12</v>
      </c>
      <c r="M2" s="35" t="s">
        <v>13</v>
      </c>
    </row>
    <row r="3" s="10" customFormat="1" ht="40" customHeight="1" spans="1:13">
      <c r="A3" s="16">
        <v>1</v>
      </c>
      <c r="B3" s="17" t="s">
        <v>14</v>
      </c>
      <c r="C3" s="18" t="s">
        <v>15</v>
      </c>
      <c r="D3" s="18" t="s">
        <v>16</v>
      </c>
      <c r="E3" s="47" t="s">
        <v>17</v>
      </c>
      <c r="F3" s="18" t="s">
        <v>18</v>
      </c>
      <c r="G3" s="19" t="s">
        <v>19</v>
      </c>
      <c r="H3" s="20" t="s">
        <v>20</v>
      </c>
      <c r="I3" s="36">
        <v>81</v>
      </c>
      <c r="J3" s="36">
        <v>78</v>
      </c>
      <c r="K3" s="36">
        <v>79.8</v>
      </c>
      <c r="L3" s="5">
        <v>2</v>
      </c>
      <c r="M3" s="6" t="s">
        <v>21</v>
      </c>
    </row>
    <row r="4" ht="40" customHeight="1" spans="1:13">
      <c r="A4" s="16">
        <v>2</v>
      </c>
      <c r="B4" s="17" t="s">
        <v>22</v>
      </c>
      <c r="C4" s="18" t="s">
        <v>23</v>
      </c>
      <c r="D4" s="18" t="s">
        <v>24</v>
      </c>
      <c r="E4" s="18" t="s">
        <v>25</v>
      </c>
      <c r="F4" s="18" t="s">
        <v>26</v>
      </c>
      <c r="G4" s="18" t="s">
        <v>19</v>
      </c>
      <c r="H4" s="18" t="s">
        <v>20</v>
      </c>
      <c r="I4" s="18">
        <v>66.6</v>
      </c>
      <c r="J4" s="18">
        <v>79.67</v>
      </c>
      <c r="K4" s="18">
        <v>71.83</v>
      </c>
      <c r="L4" s="18">
        <v>4</v>
      </c>
      <c r="M4" s="17" t="s">
        <v>27</v>
      </c>
    </row>
    <row r="5" ht="40" customHeight="1" spans="1:13">
      <c r="A5" s="16">
        <v>3</v>
      </c>
      <c r="B5" s="17" t="s">
        <v>28</v>
      </c>
      <c r="C5" s="18" t="s">
        <v>23</v>
      </c>
      <c r="D5" s="18" t="s">
        <v>29</v>
      </c>
      <c r="E5" s="18" t="s">
        <v>30</v>
      </c>
      <c r="F5" s="18" t="s">
        <v>31</v>
      </c>
      <c r="G5" s="18" t="s">
        <v>19</v>
      </c>
      <c r="H5" s="18" t="s">
        <v>20</v>
      </c>
      <c r="I5" s="18">
        <v>72.5</v>
      </c>
      <c r="J5" s="18">
        <v>76.33</v>
      </c>
      <c r="K5" s="18">
        <v>74.03</v>
      </c>
      <c r="L5" s="18">
        <v>5</v>
      </c>
      <c r="M5" s="17" t="s">
        <v>32</v>
      </c>
    </row>
    <row r="6" ht="40" customHeight="1" spans="1:13">
      <c r="A6" s="16">
        <v>4</v>
      </c>
      <c r="B6" s="17" t="s">
        <v>33</v>
      </c>
      <c r="C6" s="18" t="s">
        <v>23</v>
      </c>
      <c r="D6" s="18" t="s">
        <v>24</v>
      </c>
      <c r="E6" s="18" t="s">
        <v>34</v>
      </c>
      <c r="F6" s="18" t="s">
        <v>35</v>
      </c>
      <c r="G6" s="18" t="s">
        <v>19</v>
      </c>
      <c r="H6" s="18" t="s">
        <v>20</v>
      </c>
      <c r="I6" s="18">
        <v>77.4</v>
      </c>
      <c r="J6" s="18">
        <v>76.33</v>
      </c>
      <c r="K6" s="18">
        <v>76.97</v>
      </c>
      <c r="L6" s="18">
        <v>3</v>
      </c>
      <c r="M6" s="17" t="s">
        <v>36</v>
      </c>
    </row>
    <row r="7" ht="40" customHeight="1" spans="1:13">
      <c r="A7" s="16">
        <v>5</v>
      </c>
      <c r="B7" s="17" t="s">
        <v>37</v>
      </c>
      <c r="C7" s="18" t="s">
        <v>23</v>
      </c>
      <c r="D7" s="18" t="s">
        <v>38</v>
      </c>
      <c r="E7" s="18" t="s">
        <v>39</v>
      </c>
      <c r="F7" s="18" t="s">
        <v>40</v>
      </c>
      <c r="G7" s="18" t="s">
        <v>19</v>
      </c>
      <c r="H7" s="18" t="s">
        <v>20</v>
      </c>
      <c r="I7" s="18">
        <v>68</v>
      </c>
      <c r="J7" s="18">
        <v>81.33</v>
      </c>
      <c r="K7" s="18">
        <v>73.33</v>
      </c>
      <c r="L7" s="18">
        <v>2</v>
      </c>
      <c r="M7" s="17" t="s">
        <v>41</v>
      </c>
    </row>
    <row r="8" ht="40" customHeight="1" spans="1:14">
      <c r="A8" s="16">
        <v>6</v>
      </c>
      <c r="B8" s="17" t="s">
        <v>42</v>
      </c>
      <c r="C8" s="18" t="s">
        <v>23</v>
      </c>
      <c r="D8" s="18" t="s">
        <v>43</v>
      </c>
      <c r="E8" s="18" t="s">
        <v>44</v>
      </c>
      <c r="F8" s="18" t="s">
        <v>45</v>
      </c>
      <c r="G8" s="18" t="s">
        <v>19</v>
      </c>
      <c r="H8" s="18" t="s">
        <v>20</v>
      </c>
      <c r="I8" s="18">
        <v>75.5</v>
      </c>
      <c r="J8" s="18">
        <v>78.2</v>
      </c>
      <c r="K8" s="18">
        <v>76.58</v>
      </c>
      <c r="L8" s="18">
        <v>3</v>
      </c>
      <c r="M8" s="17" t="s">
        <v>46</v>
      </c>
      <c r="N8" s="37"/>
    </row>
    <row r="9" ht="40" customHeight="1" spans="1:14">
      <c r="A9" s="16">
        <v>7</v>
      </c>
      <c r="B9" s="17" t="s">
        <v>42</v>
      </c>
      <c r="C9" s="18" t="s">
        <v>23</v>
      </c>
      <c r="D9" s="18" t="s">
        <v>43</v>
      </c>
      <c r="E9" s="18" t="s">
        <v>47</v>
      </c>
      <c r="F9" s="18" t="s">
        <v>48</v>
      </c>
      <c r="G9" s="18" t="s">
        <v>19</v>
      </c>
      <c r="H9" s="18" t="s">
        <v>20</v>
      </c>
      <c r="I9" s="18">
        <v>77.5</v>
      </c>
      <c r="J9" s="18">
        <v>75</v>
      </c>
      <c r="K9" s="18">
        <v>76.5</v>
      </c>
      <c r="L9" s="18">
        <v>4</v>
      </c>
      <c r="M9" s="17"/>
      <c r="N9" s="37"/>
    </row>
    <row r="10" ht="40" customHeight="1" spans="1:13">
      <c r="A10" s="16">
        <v>8</v>
      </c>
      <c r="B10" s="17" t="s">
        <v>49</v>
      </c>
      <c r="C10" s="18" t="s">
        <v>23</v>
      </c>
      <c r="D10" s="18" t="s">
        <v>24</v>
      </c>
      <c r="E10" s="18" t="s">
        <v>50</v>
      </c>
      <c r="F10" s="18" t="s">
        <v>51</v>
      </c>
      <c r="G10" s="18" t="s">
        <v>19</v>
      </c>
      <c r="H10" s="18" t="s">
        <v>20</v>
      </c>
      <c r="I10" s="18">
        <v>79.8</v>
      </c>
      <c r="J10" s="18">
        <v>76</v>
      </c>
      <c r="K10" s="18">
        <v>78.28</v>
      </c>
      <c r="L10" s="18">
        <v>3</v>
      </c>
      <c r="M10" s="17" t="s">
        <v>52</v>
      </c>
    </row>
    <row r="11" ht="40" customHeight="1" spans="1:13">
      <c r="A11" s="16">
        <v>9</v>
      </c>
      <c r="B11" s="17" t="s">
        <v>53</v>
      </c>
      <c r="C11" s="18" t="s">
        <v>23</v>
      </c>
      <c r="D11" s="18" t="s">
        <v>54</v>
      </c>
      <c r="E11" s="18" t="s">
        <v>55</v>
      </c>
      <c r="F11" s="18" t="s">
        <v>56</v>
      </c>
      <c r="G11" s="18" t="s">
        <v>19</v>
      </c>
      <c r="H11" s="18" t="s">
        <v>20</v>
      </c>
      <c r="I11" s="18">
        <v>65.6</v>
      </c>
      <c r="J11" s="18">
        <v>75.33</v>
      </c>
      <c r="K11" s="18">
        <v>69.49</v>
      </c>
      <c r="L11" s="18">
        <v>2</v>
      </c>
      <c r="M11" s="17" t="s">
        <v>57</v>
      </c>
    </row>
    <row r="12" ht="40" customHeight="1" spans="1:13">
      <c r="A12" s="16">
        <v>10</v>
      </c>
      <c r="B12" s="17" t="s">
        <v>58</v>
      </c>
      <c r="C12" s="18" t="s">
        <v>59</v>
      </c>
      <c r="D12" s="18" t="s">
        <v>24</v>
      </c>
      <c r="E12" s="18" t="s">
        <v>60</v>
      </c>
      <c r="F12" s="18" t="s">
        <v>61</v>
      </c>
      <c r="G12" s="18" t="s">
        <v>19</v>
      </c>
      <c r="H12" s="18" t="s">
        <v>20</v>
      </c>
      <c r="I12" s="18">
        <v>72.4</v>
      </c>
      <c r="J12" s="18">
        <v>80.33</v>
      </c>
      <c r="K12" s="18">
        <v>75.572</v>
      </c>
      <c r="L12" s="18">
        <v>3</v>
      </c>
      <c r="M12" s="17" t="s">
        <v>62</v>
      </c>
    </row>
    <row r="13" ht="40" customHeight="1" spans="1:13">
      <c r="A13" s="16">
        <v>11</v>
      </c>
      <c r="B13" s="17" t="s">
        <v>63</v>
      </c>
      <c r="C13" s="21" t="s">
        <v>64</v>
      </c>
      <c r="D13" s="21" t="s">
        <v>65</v>
      </c>
      <c r="E13" s="18" t="s">
        <v>66</v>
      </c>
      <c r="F13" s="18" t="s">
        <v>67</v>
      </c>
      <c r="G13" s="18" t="s">
        <v>19</v>
      </c>
      <c r="H13" s="22" t="s">
        <v>20</v>
      </c>
      <c r="I13" s="38">
        <v>70.8</v>
      </c>
      <c r="J13" s="38">
        <v>85.24</v>
      </c>
      <c r="K13" s="38">
        <f t="shared" ref="K13:K15" si="0">I13*0.6+J13*0.4</f>
        <v>76.576</v>
      </c>
      <c r="L13" s="19">
        <v>2</v>
      </c>
      <c r="M13" s="6" t="s">
        <v>68</v>
      </c>
    </row>
    <row r="14" ht="40" customHeight="1" spans="1:13">
      <c r="A14" s="16">
        <v>12</v>
      </c>
      <c r="B14" s="17" t="s">
        <v>69</v>
      </c>
      <c r="C14" s="21" t="s">
        <v>64</v>
      </c>
      <c r="D14" s="21" t="s">
        <v>24</v>
      </c>
      <c r="E14" s="18" t="s">
        <v>70</v>
      </c>
      <c r="F14" s="18" t="s">
        <v>71</v>
      </c>
      <c r="G14" s="18" t="s">
        <v>19</v>
      </c>
      <c r="H14" s="18" t="s">
        <v>72</v>
      </c>
      <c r="I14" s="38">
        <v>71.3</v>
      </c>
      <c r="J14" s="38">
        <v>82.33</v>
      </c>
      <c r="K14" s="38">
        <f>I14*0.6+J14*0.4</f>
        <v>75.712</v>
      </c>
      <c r="L14" s="39">
        <v>2</v>
      </c>
      <c r="M14" s="6" t="s">
        <v>73</v>
      </c>
    </row>
    <row r="15" ht="40" customHeight="1" spans="1:13">
      <c r="A15" s="16">
        <v>13</v>
      </c>
      <c r="B15" s="17" t="s">
        <v>74</v>
      </c>
      <c r="C15" s="21" t="s">
        <v>64</v>
      </c>
      <c r="D15" s="21" t="s">
        <v>43</v>
      </c>
      <c r="E15" s="18" t="s">
        <v>75</v>
      </c>
      <c r="F15" s="18" t="s">
        <v>76</v>
      </c>
      <c r="G15" s="18" t="s">
        <v>19</v>
      </c>
      <c r="H15" s="22" t="s">
        <v>20</v>
      </c>
      <c r="I15" s="38">
        <v>78</v>
      </c>
      <c r="J15" s="38">
        <v>82.14</v>
      </c>
      <c r="K15" s="38">
        <f>I15*0.6+J15*0.4</f>
        <v>79.656</v>
      </c>
      <c r="L15" s="39">
        <v>2</v>
      </c>
      <c r="M15" s="6" t="s">
        <v>77</v>
      </c>
    </row>
    <row r="16" ht="51" customHeight="1" spans="1:14">
      <c r="A16" s="16">
        <v>14</v>
      </c>
      <c r="B16" s="23" t="s">
        <v>78</v>
      </c>
      <c r="C16" s="24" t="s">
        <v>64</v>
      </c>
      <c r="D16" s="24" t="s">
        <v>16</v>
      </c>
      <c r="E16" s="25" t="s">
        <v>79</v>
      </c>
      <c r="F16" s="25" t="s">
        <v>80</v>
      </c>
      <c r="G16" s="24" t="s">
        <v>19</v>
      </c>
      <c r="H16" s="26" t="s">
        <v>20</v>
      </c>
      <c r="I16" s="40">
        <v>73.8</v>
      </c>
      <c r="J16" s="40">
        <v>77.33</v>
      </c>
      <c r="K16" s="40">
        <v>75.212</v>
      </c>
      <c r="L16" s="24">
        <v>3</v>
      </c>
      <c r="M16" s="41" t="s">
        <v>81</v>
      </c>
      <c r="N16" s="10"/>
    </row>
    <row r="17" ht="40" customHeight="1" spans="1:13">
      <c r="A17" s="16">
        <v>15</v>
      </c>
      <c r="B17" s="17" t="s">
        <v>82</v>
      </c>
      <c r="C17" s="18" t="s">
        <v>83</v>
      </c>
      <c r="D17" s="18" t="s">
        <v>24</v>
      </c>
      <c r="E17" s="18" t="s">
        <v>84</v>
      </c>
      <c r="F17" s="18" t="s">
        <v>85</v>
      </c>
      <c r="G17" s="18" t="s">
        <v>19</v>
      </c>
      <c r="H17" s="18" t="s">
        <v>72</v>
      </c>
      <c r="I17" s="18">
        <v>75</v>
      </c>
      <c r="J17" s="18">
        <v>78.17</v>
      </c>
      <c r="K17" s="18">
        <v>76.268</v>
      </c>
      <c r="L17" s="18">
        <v>8</v>
      </c>
      <c r="M17" s="42" t="s">
        <v>86</v>
      </c>
    </row>
    <row r="18" ht="40" customHeight="1" spans="1:13">
      <c r="A18" s="16">
        <v>16</v>
      </c>
      <c r="B18" s="17" t="s">
        <v>87</v>
      </c>
      <c r="C18" s="18" t="s">
        <v>83</v>
      </c>
      <c r="D18" s="18" t="s">
        <v>65</v>
      </c>
      <c r="E18" s="18" t="s">
        <v>88</v>
      </c>
      <c r="F18" s="18" t="s">
        <v>89</v>
      </c>
      <c r="G18" s="18" t="s">
        <v>19</v>
      </c>
      <c r="H18" s="18" t="s">
        <v>20</v>
      </c>
      <c r="I18" s="18">
        <v>72.3</v>
      </c>
      <c r="J18" s="18">
        <v>85.67</v>
      </c>
      <c r="K18" s="18">
        <v>77.648</v>
      </c>
      <c r="L18" s="18">
        <v>2</v>
      </c>
      <c r="M18" s="42" t="s">
        <v>90</v>
      </c>
    </row>
    <row r="19" ht="40" customHeight="1" spans="1:13">
      <c r="A19" s="16">
        <v>17</v>
      </c>
      <c r="B19" s="17" t="s">
        <v>91</v>
      </c>
      <c r="C19" s="18" t="s">
        <v>83</v>
      </c>
      <c r="D19" s="18" t="s">
        <v>92</v>
      </c>
      <c r="E19" s="18" t="s">
        <v>93</v>
      </c>
      <c r="F19" s="18" t="s">
        <v>94</v>
      </c>
      <c r="G19" s="18" t="s">
        <v>19</v>
      </c>
      <c r="H19" s="18" t="s">
        <v>72</v>
      </c>
      <c r="I19" s="18">
        <v>66.4</v>
      </c>
      <c r="J19" s="18">
        <v>76</v>
      </c>
      <c r="K19" s="18">
        <v>70.24</v>
      </c>
      <c r="L19" s="18">
        <v>2</v>
      </c>
      <c r="M19" s="42" t="s">
        <v>95</v>
      </c>
    </row>
    <row r="20" ht="40" customHeight="1" spans="1:13">
      <c r="A20" s="16">
        <v>18</v>
      </c>
      <c r="B20" s="17" t="s">
        <v>96</v>
      </c>
      <c r="C20" s="18" t="s">
        <v>97</v>
      </c>
      <c r="D20" s="18" t="s">
        <v>29</v>
      </c>
      <c r="E20" s="18" t="s">
        <v>98</v>
      </c>
      <c r="F20" s="18" t="s">
        <v>99</v>
      </c>
      <c r="G20" s="18" t="s">
        <v>19</v>
      </c>
      <c r="H20" s="18" t="s">
        <v>20</v>
      </c>
      <c r="I20" s="18">
        <v>67.7</v>
      </c>
      <c r="J20" s="18">
        <v>79</v>
      </c>
      <c r="K20" s="18">
        <f>I20*0.6+J20*0.4</f>
        <v>72.22</v>
      </c>
      <c r="L20" s="18">
        <v>3</v>
      </c>
      <c r="M20" s="17" t="s">
        <v>100</v>
      </c>
    </row>
    <row r="21" ht="40" customHeight="1" spans="1:13">
      <c r="A21" s="16">
        <v>19</v>
      </c>
      <c r="B21" s="17" t="s">
        <v>101</v>
      </c>
      <c r="C21" s="18" t="s">
        <v>97</v>
      </c>
      <c r="D21" s="18" t="s">
        <v>92</v>
      </c>
      <c r="E21" s="18" t="s">
        <v>102</v>
      </c>
      <c r="F21" s="18" t="s">
        <v>103</v>
      </c>
      <c r="G21" s="18" t="s">
        <v>19</v>
      </c>
      <c r="H21" s="18" t="s">
        <v>20</v>
      </c>
      <c r="I21" s="18">
        <v>73.8</v>
      </c>
      <c r="J21" s="18">
        <v>74.67</v>
      </c>
      <c r="K21" s="18">
        <f>J21*0.4+I21*0.6</f>
        <v>74.148</v>
      </c>
      <c r="L21" s="18">
        <v>3</v>
      </c>
      <c r="M21" s="17" t="s">
        <v>104</v>
      </c>
    </row>
    <row r="22" ht="40" customHeight="1" spans="1:13">
      <c r="A22" s="16">
        <v>20</v>
      </c>
      <c r="B22" s="17" t="s">
        <v>105</v>
      </c>
      <c r="C22" s="18" t="s">
        <v>97</v>
      </c>
      <c r="D22" s="18" t="s">
        <v>106</v>
      </c>
      <c r="E22" s="18" t="s">
        <v>107</v>
      </c>
      <c r="F22" s="18" t="s">
        <v>108</v>
      </c>
      <c r="G22" s="18" t="s">
        <v>19</v>
      </c>
      <c r="H22" s="18" t="s">
        <v>72</v>
      </c>
      <c r="I22" s="18">
        <v>63.8</v>
      </c>
      <c r="J22" s="18">
        <v>76.33</v>
      </c>
      <c r="K22" s="18">
        <f>J22*0.4+I22*0.6</f>
        <v>68.812</v>
      </c>
      <c r="L22" s="18">
        <v>3</v>
      </c>
      <c r="M22" s="17" t="s">
        <v>109</v>
      </c>
    </row>
    <row r="23" ht="40" customHeight="1" spans="1:13">
      <c r="A23" s="16">
        <v>21</v>
      </c>
      <c r="B23" s="17" t="s">
        <v>110</v>
      </c>
      <c r="C23" s="18" t="s">
        <v>111</v>
      </c>
      <c r="D23" s="18" t="s">
        <v>112</v>
      </c>
      <c r="E23" s="18" t="s">
        <v>113</v>
      </c>
      <c r="F23" s="18" t="s">
        <v>114</v>
      </c>
      <c r="G23" s="18" t="s">
        <v>115</v>
      </c>
      <c r="H23" s="18" t="s">
        <v>20</v>
      </c>
      <c r="I23" s="18">
        <v>73.6</v>
      </c>
      <c r="J23" s="18">
        <v>86.67</v>
      </c>
      <c r="K23" s="18">
        <v>78.828</v>
      </c>
      <c r="L23" s="18">
        <v>2</v>
      </c>
      <c r="M23" s="17" t="s">
        <v>116</v>
      </c>
    </row>
    <row r="24" ht="40" customHeight="1" spans="1:13">
      <c r="A24" s="16">
        <v>22</v>
      </c>
      <c r="B24" s="17" t="s">
        <v>117</v>
      </c>
      <c r="C24" s="18" t="s">
        <v>118</v>
      </c>
      <c r="D24" s="18" t="s">
        <v>65</v>
      </c>
      <c r="E24" s="18" t="s">
        <v>119</v>
      </c>
      <c r="F24" s="18" t="s">
        <v>120</v>
      </c>
      <c r="G24" s="18" t="s">
        <v>19</v>
      </c>
      <c r="H24" s="18" t="s">
        <v>20</v>
      </c>
      <c r="I24" s="18">
        <v>80.3</v>
      </c>
      <c r="J24" s="18">
        <v>76</v>
      </c>
      <c r="K24" s="18">
        <v>78.58</v>
      </c>
      <c r="L24" s="18">
        <v>2</v>
      </c>
      <c r="M24" s="17" t="s">
        <v>121</v>
      </c>
    </row>
    <row r="25" ht="40" customHeight="1" spans="1:13">
      <c r="A25" s="16">
        <v>23</v>
      </c>
      <c r="B25" s="17" t="s">
        <v>122</v>
      </c>
      <c r="C25" s="18" t="s">
        <v>118</v>
      </c>
      <c r="D25" s="18" t="s">
        <v>29</v>
      </c>
      <c r="E25" s="18" t="s">
        <v>123</v>
      </c>
      <c r="F25" s="18" t="s">
        <v>124</v>
      </c>
      <c r="G25" s="18" t="s">
        <v>19</v>
      </c>
      <c r="H25" s="18" t="s">
        <v>20</v>
      </c>
      <c r="I25" s="18">
        <v>67.6</v>
      </c>
      <c r="J25" s="18">
        <v>81.3333333333333</v>
      </c>
      <c r="K25" s="18">
        <v>73.0933333333333</v>
      </c>
      <c r="L25" s="18">
        <v>3</v>
      </c>
      <c r="M25" s="17" t="s">
        <v>125</v>
      </c>
    </row>
    <row r="26" ht="40" customHeight="1" spans="1:13">
      <c r="A26" s="16">
        <v>24</v>
      </c>
      <c r="B26" s="17" t="s">
        <v>126</v>
      </c>
      <c r="C26" s="18" t="s">
        <v>118</v>
      </c>
      <c r="D26" s="18" t="s">
        <v>106</v>
      </c>
      <c r="E26" s="18" t="s">
        <v>127</v>
      </c>
      <c r="F26" s="18" t="s">
        <v>128</v>
      </c>
      <c r="G26" s="18" t="s">
        <v>19</v>
      </c>
      <c r="H26" s="18" t="s">
        <v>72</v>
      </c>
      <c r="I26" s="18">
        <v>51.6</v>
      </c>
      <c r="J26" s="18">
        <v>79.33</v>
      </c>
      <c r="K26" s="18">
        <f>(I26*0.6)+(J26*0.4)</f>
        <v>62.692</v>
      </c>
      <c r="L26" s="18">
        <v>2</v>
      </c>
      <c r="M26" s="17" t="s">
        <v>129</v>
      </c>
    </row>
    <row r="27" ht="40" customHeight="1" spans="1:13">
      <c r="A27" s="16">
        <v>25</v>
      </c>
      <c r="B27" s="17" t="s">
        <v>130</v>
      </c>
      <c r="C27" s="18" t="s">
        <v>118</v>
      </c>
      <c r="D27" s="18" t="s">
        <v>65</v>
      </c>
      <c r="E27" s="18" t="s">
        <v>131</v>
      </c>
      <c r="F27" s="18" t="s">
        <v>132</v>
      </c>
      <c r="G27" s="18" t="s">
        <v>19</v>
      </c>
      <c r="H27" s="18" t="s">
        <v>20</v>
      </c>
      <c r="I27" s="18">
        <v>69.4</v>
      </c>
      <c r="J27" s="18">
        <v>79.3333333333333</v>
      </c>
      <c r="K27" s="18">
        <v>73.3733333333333</v>
      </c>
      <c r="L27" s="18">
        <v>2</v>
      </c>
      <c r="M27" s="17" t="s">
        <v>133</v>
      </c>
    </row>
    <row r="28" ht="40" customHeight="1" spans="1:13">
      <c r="A28" s="16">
        <v>26</v>
      </c>
      <c r="B28" s="17" t="s">
        <v>134</v>
      </c>
      <c r="C28" s="18" t="s">
        <v>118</v>
      </c>
      <c r="D28" s="18" t="s">
        <v>92</v>
      </c>
      <c r="E28" s="18" t="s">
        <v>135</v>
      </c>
      <c r="F28" s="18" t="s">
        <v>136</v>
      </c>
      <c r="G28" s="18" t="s">
        <v>19</v>
      </c>
      <c r="H28" s="18" t="s">
        <v>20</v>
      </c>
      <c r="I28" s="18">
        <v>67.2</v>
      </c>
      <c r="J28" s="18">
        <v>76.67</v>
      </c>
      <c r="K28" s="18">
        <f>(I28*0.6)+(J28*0.4)</f>
        <v>70.988</v>
      </c>
      <c r="L28" s="18">
        <v>2</v>
      </c>
      <c r="M28" s="17" t="s">
        <v>137</v>
      </c>
    </row>
    <row r="29" ht="40" customHeight="1" spans="1:13">
      <c r="A29" s="16">
        <v>27</v>
      </c>
      <c r="B29" s="17" t="s">
        <v>138</v>
      </c>
      <c r="C29" s="18" t="s">
        <v>139</v>
      </c>
      <c r="D29" s="18" t="s">
        <v>24</v>
      </c>
      <c r="E29" s="18" t="s">
        <v>140</v>
      </c>
      <c r="F29" s="18" t="s">
        <v>141</v>
      </c>
      <c r="G29" s="18" t="s">
        <v>19</v>
      </c>
      <c r="H29" s="18" t="s">
        <v>20</v>
      </c>
      <c r="I29" s="18">
        <v>80.6</v>
      </c>
      <c r="J29" s="18">
        <v>78.6666666666667</v>
      </c>
      <c r="K29" s="18">
        <v>79.8266666666667</v>
      </c>
      <c r="L29" s="18">
        <v>2</v>
      </c>
      <c r="M29" s="17" t="s">
        <v>142</v>
      </c>
    </row>
    <row r="30" ht="40" customHeight="1" spans="1:13">
      <c r="A30" s="16">
        <v>28</v>
      </c>
      <c r="B30" s="17" t="s">
        <v>143</v>
      </c>
      <c r="C30" s="18" t="s">
        <v>139</v>
      </c>
      <c r="D30" s="18" t="s">
        <v>144</v>
      </c>
      <c r="E30" s="18" t="s">
        <v>145</v>
      </c>
      <c r="F30" s="18" t="s">
        <v>146</v>
      </c>
      <c r="G30" s="18" t="s">
        <v>115</v>
      </c>
      <c r="H30" s="18" t="s">
        <v>20</v>
      </c>
      <c r="I30" s="18">
        <v>51.6</v>
      </c>
      <c r="J30" s="18">
        <v>80</v>
      </c>
      <c r="K30" s="18">
        <f>SUM(I30*0.6+J30*0.4)</f>
        <v>62.96</v>
      </c>
      <c r="L30" s="18">
        <v>2</v>
      </c>
      <c r="M30" s="17" t="s">
        <v>147</v>
      </c>
    </row>
    <row r="31" ht="40" customHeight="1" spans="1:13">
      <c r="A31" s="16">
        <v>29</v>
      </c>
      <c r="B31" s="17" t="s">
        <v>148</v>
      </c>
      <c r="C31" s="18" t="s">
        <v>149</v>
      </c>
      <c r="D31" s="18" t="s">
        <v>150</v>
      </c>
      <c r="E31" s="48" t="s">
        <v>151</v>
      </c>
      <c r="F31" s="28" t="s">
        <v>152</v>
      </c>
      <c r="G31" s="18" t="s">
        <v>19</v>
      </c>
      <c r="H31" s="18" t="s">
        <v>20</v>
      </c>
      <c r="I31" s="43">
        <v>72.2</v>
      </c>
      <c r="J31" s="27">
        <v>75.33</v>
      </c>
      <c r="K31" s="27">
        <f>I31*0.6+J31*0.4</f>
        <v>73.452</v>
      </c>
      <c r="L31" s="27">
        <v>2</v>
      </c>
      <c r="M31" s="17" t="s">
        <v>153</v>
      </c>
    </row>
    <row r="32" ht="40" customHeight="1" spans="1:13">
      <c r="A32" s="16">
        <v>30</v>
      </c>
      <c r="B32" s="17" t="s">
        <v>154</v>
      </c>
      <c r="C32" s="18" t="s">
        <v>155</v>
      </c>
      <c r="D32" s="18" t="s">
        <v>156</v>
      </c>
      <c r="E32" s="29" t="s">
        <v>157</v>
      </c>
      <c r="F32" s="30" t="s">
        <v>158</v>
      </c>
      <c r="G32" s="31" t="s">
        <v>19</v>
      </c>
      <c r="H32" s="32" t="s">
        <v>20</v>
      </c>
      <c r="I32" s="44">
        <v>66.6</v>
      </c>
      <c r="J32" s="45">
        <v>65.3333333333333</v>
      </c>
      <c r="K32" s="45">
        <f t="shared" ref="K32:K37" si="1">IF(J32="",0,IF(J32="缺考","缺考",I32*0.6+J32*0.4))</f>
        <v>66.0933333333333</v>
      </c>
      <c r="L32" s="31">
        <v>2</v>
      </c>
      <c r="M32" s="46" t="s">
        <v>159</v>
      </c>
    </row>
    <row r="33" ht="40" customHeight="1" spans="1:13">
      <c r="A33" s="16">
        <v>31</v>
      </c>
      <c r="B33" s="17" t="s">
        <v>160</v>
      </c>
      <c r="C33" s="18" t="s">
        <v>155</v>
      </c>
      <c r="D33" s="18" t="s">
        <v>156</v>
      </c>
      <c r="E33" s="29" t="s">
        <v>161</v>
      </c>
      <c r="F33" s="30" t="s">
        <v>162</v>
      </c>
      <c r="G33" s="31" t="s">
        <v>19</v>
      </c>
      <c r="H33" s="32" t="s">
        <v>20</v>
      </c>
      <c r="I33" s="44">
        <v>75.9</v>
      </c>
      <c r="J33" s="45">
        <v>80.6666666666667</v>
      </c>
      <c r="K33" s="45">
        <f>IF(J33="",0,IF(J33="缺考","缺考",I33*0.6+J33*0.4))</f>
        <v>77.8066666666667</v>
      </c>
      <c r="L33" s="31">
        <v>2</v>
      </c>
      <c r="M33" s="46" t="s">
        <v>163</v>
      </c>
    </row>
    <row r="34" ht="40" customHeight="1" spans="1:13">
      <c r="A34" s="16">
        <v>32</v>
      </c>
      <c r="B34" s="17" t="s">
        <v>164</v>
      </c>
      <c r="C34" s="18" t="s">
        <v>155</v>
      </c>
      <c r="D34" s="18" t="s">
        <v>165</v>
      </c>
      <c r="E34" s="29" t="s">
        <v>166</v>
      </c>
      <c r="F34" s="30" t="s">
        <v>167</v>
      </c>
      <c r="G34" s="31" t="s">
        <v>115</v>
      </c>
      <c r="H34" s="32" t="s">
        <v>20</v>
      </c>
      <c r="I34" s="44">
        <v>53.4</v>
      </c>
      <c r="J34" s="45">
        <v>75</v>
      </c>
      <c r="K34" s="45">
        <f>IF(J34="",0,IF(J34="缺考","缺考",I34*0.6+J34*0.4))</f>
        <v>62.04</v>
      </c>
      <c r="L34" s="31">
        <v>2</v>
      </c>
      <c r="M34" s="46" t="s">
        <v>168</v>
      </c>
    </row>
    <row r="35" ht="40" customHeight="1" spans="1:13">
      <c r="A35" s="16">
        <v>33</v>
      </c>
      <c r="B35" s="17" t="s">
        <v>169</v>
      </c>
      <c r="C35" s="18" t="s">
        <v>155</v>
      </c>
      <c r="D35" s="18" t="s">
        <v>65</v>
      </c>
      <c r="E35" s="29" t="s">
        <v>170</v>
      </c>
      <c r="F35" s="30" t="s">
        <v>171</v>
      </c>
      <c r="G35" s="31" t="s">
        <v>19</v>
      </c>
      <c r="H35" s="32" t="s">
        <v>20</v>
      </c>
      <c r="I35" s="44">
        <v>59.9</v>
      </c>
      <c r="J35" s="45">
        <v>70</v>
      </c>
      <c r="K35" s="45">
        <f>IF(J35="",0,IF(J35="缺考","缺考",I35*0.6+J35*0.4))</f>
        <v>63.94</v>
      </c>
      <c r="L35" s="31">
        <v>3</v>
      </c>
      <c r="M35" s="46" t="s">
        <v>172</v>
      </c>
    </row>
    <row r="36" ht="40" customHeight="1" spans="1:13">
      <c r="A36" s="16">
        <v>34</v>
      </c>
      <c r="B36" s="17" t="s">
        <v>173</v>
      </c>
      <c r="C36" s="18" t="s">
        <v>155</v>
      </c>
      <c r="D36" s="18" t="s">
        <v>174</v>
      </c>
      <c r="E36" s="29" t="s">
        <v>175</v>
      </c>
      <c r="F36" s="30" t="s">
        <v>176</v>
      </c>
      <c r="G36" s="31" t="s">
        <v>19</v>
      </c>
      <c r="H36" s="32" t="s">
        <v>20</v>
      </c>
      <c r="I36" s="44">
        <v>72.8</v>
      </c>
      <c r="J36" s="45">
        <v>77</v>
      </c>
      <c r="K36" s="45">
        <f>IF(J36="",0,IF(J36="缺考","缺考",I36*0.6+J36*0.4))</f>
        <v>74.48</v>
      </c>
      <c r="L36" s="31">
        <v>3</v>
      </c>
      <c r="M36" s="46" t="s">
        <v>177</v>
      </c>
    </row>
    <row r="37" ht="40" customHeight="1" spans="1:13">
      <c r="A37" s="16">
        <v>35</v>
      </c>
      <c r="B37" s="17" t="s">
        <v>178</v>
      </c>
      <c r="C37" s="18" t="s">
        <v>155</v>
      </c>
      <c r="D37" s="18" t="s">
        <v>24</v>
      </c>
      <c r="E37" s="29" t="s">
        <v>179</v>
      </c>
      <c r="F37" s="30" t="s">
        <v>180</v>
      </c>
      <c r="G37" s="31" t="s">
        <v>19</v>
      </c>
      <c r="H37" s="32" t="s">
        <v>20</v>
      </c>
      <c r="I37" s="44">
        <v>75.4</v>
      </c>
      <c r="J37" s="45">
        <v>74.6666666666667</v>
      </c>
      <c r="K37" s="45">
        <f>IF(J37="",0,IF(J37="缺考","缺考",I37*0.6+J37*0.4))</f>
        <v>75.1066666666667</v>
      </c>
      <c r="L37" s="31">
        <v>2</v>
      </c>
      <c r="M37" s="46" t="s">
        <v>181</v>
      </c>
    </row>
  </sheetData>
  <mergeCells count="3">
    <mergeCell ref="A1:M1"/>
    <mergeCell ref="M8:M9"/>
    <mergeCell ref="N8:N9"/>
  </mergeCells>
  <printOptions horizontalCentered="1"/>
  <pageMargins left="0" right="0" top="0.802777777777778" bottom="0.802777777777778" header="0.511805555555556" footer="0.511805555555556"/>
  <pageSetup paperSize="9" orientation="landscape"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8"/>
  <sheetViews>
    <sheetView tabSelected="1" workbookViewId="0">
      <selection activeCell="E11" sqref="E11"/>
    </sheetView>
  </sheetViews>
  <sheetFormatPr defaultColWidth="9" defaultRowHeight="13.5" outlineLevelRow="7" outlineLevelCol="4"/>
  <cols>
    <col min="1" max="1" width="5.625" style="1" customWidth="1"/>
    <col min="2" max="2" width="31.875" customWidth="1"/>
    <col min="3" max="3" width="13" customWidth="1"/>
    <col min="5" max="5" width="37.375" customWidth="1"/>
  </cols>
  <sheetData>
    <row r="1" ht="60" customHeight="1" spans="1:5">
      <c r="A1" s="2" t="s">
        <v>182</v>
      </c>
      <c r="B1" s="2"/>
      <c r="C1" s="2"/>
      <c r="D1" s="2"/>
      <c r="E1" s="2"/>
    </row>
    <row r="2" ht="34" customHeight="1" spans="1:5">
      <c r="A2" s="3" t="s">
        <v>1</v>
      </c>
      <c r="B2" s="3" t="s">
        <v>2</v>
      </c>
      <c r="C2" s="3" t="s">
        <v>3</v>
      </c>
      <c r="D2" s="3" t="s">
        <v>4</v>
      </c>
      <c r="E2" s="3" t="s">
        <v>183</v>
      </c>
    </row>
    <row r="3" ht="40" customHeight="1" spans="1:5">
      <c r="A3" s="4">
        <v>1</v>
      </c>
      <c r="B3" s="5" t="s">
        <v>184</v>
      </c>
      <c r="C3" s="5" t="s">
        <v>15</v>
      </c>
      <c r="D3" s="5" t="s">
        <v>54</v>
      </c>
      <c r="E3" s="6" t="s">
        <v>185</v>
      </c>
    </row>
    <row r="4" ht="40" customHeight="1" spans="1:5">
      <c r="A4" s="4">
        <v>2</v>
      </c>
      <c r="B4" s="5" t="s">
        <v>186</v>
      </c>
      <c r="C4" s="5" t="s">
        <v>118</v>
      </c>
      <c r="D4" s="5" t="s">
        <v>43</v>
      </c>
      <c r="E4" s="6" t="s">
        <v>187</v>
      </c>
    </row>
    <row r="5" ht="40" customHeight="1" spans="1:5">
      <c r="A5" s="4">
        <v>3</v>
      </c>
      <c r="B5" s="7" t="s">
        <v>188</v>
      </c>
      <c r="C5" s="7" t="s">
        <v>189</v>
      </c>
      <c r="D5" s="7" t="s">
        <v>174</v>
      </c>
      <c r="E5" s="8" t="s">
        <v>190</v>
      </c>
    </row>
    <row r="6" ht="40" customHeight="1" spans="1:5">
      <c r="A6" s="4">
        <v>4</v>
      </c>
      <c r="B6" s="7" t="s">
        <v>191</v>
      </c>
      <c r="C6" s="7" t="s">
        <v>189</v>
      </c>
      <c r="D6" s="7" t="s">
        <v>65</v>
      </c>
      <c r="E6" s="8" t="s">
        <v>185</v>
      </c>
    </row>
    <row r="7" ht="40" customHeight="1" spans="1:5">
      <c r="A7" s="4">
        <v>5</v>
      </c>
      <c r="B7" s="7" t="s">
        <v>192</v>
      </c>
      <c r="C7" s="7" t="s">
        <v>155</v>
      </c>
      <c r="D7" s="7" t="s">
        <v>165</v>
      </c>
      <c r="E7" s="9" t="s">
        <v>185</v>
      </c>
    </row>
    <row r="8" ht="40" customHeight="1" spans="1:5">
      <c r="A8" s="4">
        <v>6</v>
      </c>
      <c r="B8" s="7" t="s">
        <v>193</v>
      </c>
      <c r="C8" s="7" t="s">
        <v>155</v>
      </c>
      <c r="D8" s="7" t="s">
        <v>194</v>
      </c>
      <c r="E8" s="9" t="s">
        <v>185</v>
      </c>
    </row>
  </sheetData>
  <mergeCells count="1">
    <mergeCell ref="A1:E1"/>
  </mergeCells>
  <pageMargins left="0.75" right="0.75" top="1" bottom="1" header="0.511805555555556" footer="0.511805555555556"/>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义务</vt:lpstr>
      <vt:lpstr>义务空岗</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jyj331</dc:creator>
  <cp:lastModifiedBy>熊猫晶</cp:lastModifiedBy>
  <dcterms:created xsi:type="dcterms:W3CDTF">2021-08-11T01:17:00Z</dcterms:created>
  <dcterms:modified xsi:type="dcterms:W3CDTF">2021-09-18T09:16:33Z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2052-9.1.0.4688</vt:lpwstr>
  </property>
  <property fmtid="{D5CDD505-2E9C-101B-9397-08002B2CF9AE}" pid="3" name="ICV">
    <vt:lpwstr>E4B887AF7B13416C9C95BCE3BDC08613</vt:lpwstr>
  </property>
</Properties>
</file>