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<sst xmlns="http://schemas.openxmlformats.org/spreadsheetml/2006/main" count="34" uniqueCount="9">
  <si>
    <t>中共三亚市委党校2021年公开（考核）招聘教师资格初审合格进入笔试人员名单</t>
  </si>
  <si>
    <t>序号</t>
  </si>
  <si>
    <t>报考号</t>
  </si>
  <si>
    <t>报考岗位</t>
  </si>
  <si>
    <t>姓名</t>
  </si>
  <si>
    <t>性别</t>
  </si>
  <si>
    <t>备注</t>
  </si>
  <si>
    <t>0101_党史党建教研室教师</t>
  </si>
  <si>
    <t>0104_自贸港建设教研室教师1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</si>
</sst>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A1" sqref="A1:F1"/>
    </sheetView>
  </sheetViews>
  <sheetFormatPr defaultColWidth="9.00390625" defaultRowHeight="15"/>
  <cols>
    <col min="1" max="1" width="9.00390625" style="2" customWidth="1"/>
    <col min="2" max="2" width="27.140625" style="2" customWidth="1"/>
    <col min="3" max="3" width="25.421875" style="2" customWidth="1"/>
    <col min="4" max="4" width="9.00390625" style="2" customWidth="1"/>
    <col min="5" max="5" width="4.8515625" style="2" customWidth="1"/>
    <col min="6" max="6" width="12.00390625" style="2" customWidth="1"/>
    <col min="7" max="16384" width="9.00390625" style="2" customWidth="1"/>
  </cols>
  <sheetData>
    <row r="1" spans="1:6" ht="51" customHeight="1">
      <c r="A1" s="3" t="s">
        <v>0</v>
      </c>
      <c r="B1" s="4"/>
      <c r="C1" s="4"/>
      <c r="D1" s="4"/>
      <c r="E1" s="4"/>
      <c r="F1" s="4"/>
    </row>
    <row r="2" spans="1:6" s="1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30" customHeight="1">
      <c r="A3" s="6">
        <v>1</v>
      </c>
      <c r="B3" s="6" t="str">
        <f>"32032021073011060671210"</f>
        <v>32032021073011060671210</v>
      </c>
      <c r="C3" s="6" t="s">
        <v>7</v>
      </c>
      <c r="D3" s="6" t="str">
        <f>"罗芳"</f>
        <v>罗芳</v>
      </c>
      <c r="E3" s="6" t="str">
        <f aca="true" t="shared" si="0" ref="E3:E9">"女"</f>
        <v>女</v>
      </c>
      <c r="F3" s="6"/>
    </row>
    <row r="4" spans="1:6" ht="30" customHeight="1">
      <c r="A4" s="6">
        <v>2</v>
      </c>
      <c r="B4" s="6" t="str">
        <f>"32032021073015074472342"</f>
        <v>32032021073015074472342</v>
      </c>
      <c r="C4" s="6" t="s">
        <v>7</v>
      </c>
      <c r="D4" s="6" t="str">
        <f>"吴有莲"</f>
        <v>吴有莲</v>
      </c>
      <c r="E4" s="6" t="str">
        <f t="shared" si="0"/>
        <v>女</v>
      </c>
      <c r="F4" s="6"/>
    </row>
    <row r="5" spans="1:6" ht="30" customHeight="1">
      <c r="A5" s="6">
        <v>3</v>
      </c>
      <c r="B5" s="6" t="str">
        <f>"32032021073018464173503"</f>
        <v>32032021073018464173503</v>
      </c>
      <c r="C5" s="6" t="s">
        <v>7</v>
      </c>
      <c r="D5" s="6" t="str">
        <f>"李珊谊"</f>
        <v>李珊谊</v>
      </c>
      <c r="E5" s="6" t="str">
        <f t="shared" si="0"/>
        <v>女</v>
      </c>
      <c r="F5" s="6"/>
    </row>
    <row r="6" spans="1:6" ht="30" customHeight="1">
      <c r="A6" s="6">
        <v>4</v>
      </c>
      <c r="B6" s="6" t="str">
        <f>"32032021073117091075923"</f>
        <v>32032021073117091075923</v>
      </c>
      <c r="C6" s="6" t="s">
        <v>7</v>
      </c>
      <c r="D6" s="6" t="str">
        <f>"何陈蛟"</f>
        <v>何陈蛟</v>
      </c>
      <c r="E6" s="6" t="str">
        <f t="shared" si="0"/>
        <v>女</v>
      </c>
      <c r="F6" s="6"/>
    </row>
    <row r="7" spans="1:6" ht="30" customHeight="1">
      <c r="A7" s="6">
        <v>5</v>
      </c>
      <c r="B7" s="6" t="str">
        <f>"32032021073118573876240"</f>
        <v>32032021073118573876240</v>
      </c>
      <c r="C7" s="6" t="s">
        <v>7</v>
      </c>
      <c r="D7" s="6" t="str">
        <f>"梁佳美"</f>
        <v>梁佳美</v>
      </c>
      <c r="E7" s="6" t="str">
        <f t="shared" si="0"/>
        <v>女</v>
      </c>
      <c r="F7" s="6"/>
    </row>
    <row r="8" spans="1:6" ht="30" customHeight="1">
      <c r="A8" s="6">
        <v>6</v>
      </c>
      <c r="B8" s="6" t="str">
        <f>"32032021080123365879453"</f>
        <v>32032021080123365879453</v>
      </c>
      <c r="C8" s="6" t="s">
        <v>7</v>
      </c>
      <c r="D8" s="6" t="str">
        <f>"陈菲"</f>
        <v>陈菲</v>
      </c>
      <c r="E8" s="6" t="str">
        <f t="shared" si="0"/>
        <v>女</v>
      </c>
      <c r="F8" s="6"/>
    </row>
    <row r="9" spans="1:6" ht="30" customHeight="1">
      <c r="A9" s="6">
        <v>7</v>
      </c>
      <c r="B9" s="6" t="str">
        <f>"32032021080214582882256"</f>
        <v>32032021080214582882256</v>
      </c>
      <c r="C9" s="6" t="s">
        <v>7</v>
      </c>
      <c r="D9" s="6" t="str">
        <f>"羊二丽"</f>
        <v>羊二丽</v>
      </c>
      <c r="E9" s="6" t="str">
        <f t="shared" si="0"/>
        <v>女</v>
      </c>
      <c r="F9" s="6"/>
    </row>
    <row r="10" spans="1:6" ht="30" customHeight="1">
      <c r="A10" s="6">
        <v>8</v>
      </c>
      <c r="B10" s="6" t="str">
        <f>"32032021080217001982952"</f>
        <v>32032021080217001982952</v>
      </c>
      <c r="C10" s="6" t="s">
        <v>7</v>
      </c>
      <c r="D10" s="6" t="str">
        <f>"李海伦"</f>
        <v>李海伦</v>
      </c>
      <c r="E10" s="6" t="str">
        <f>"男"</f>
        <v>男</v>
      </c>
      <c r="F10" s="6"/>
    </row>
    <row r="11" spans="1:6" ht="30" customHeight="1">
      <c r="A11" s="6">
        <v>9</v>
      </c>
      <c r="B11" s="6" t="str">
        <f>"32032021080421373691711"</f>
        <v>32032021080421373691711</v>
      </c>
      <c r="C11" s="6" t="s">
        <v>7</v>
      </c>
      <c r="D11" s="6" t="str">
        <f>"符延秀"</f>
        <v>符延秀</v>
      </c>
      <c r="E11" s="6" t="str">
        <f aca="true" t="shared" si="1" ref="E11:E17">"女"</f>
        <v>女</v>
      </c>
      <c r="F11" s="6"/>
    </row>
    <row r="12" spans="1:6" ht="30" customHeight="1">
      <c r="A12" s="6">
        <v>10</v>
      </c>
      <c r="B12" s="6" t="str">
        <f>"32032021080512523092979"</f>
        <v>32032021080512523092979</v>
      </c>
      <c r="C12" s="6" t="s">
        <v>7</v>
      </c>
      <c r="D12" s="6" t="str">
        <f>"吕建楠"</f>
        <v>吕建楠</v>
      </c>
      <c r="E12" s="6" t="str">
        <f t="shared" si="1"/>
        <v>女</v>
      </c>
      <c r="F12" s="6"/>
    </row>
    <row r="13" spans="1:6" ht="30" customHeight="1">
      <c r="A13" s="6">
        <v>11</v>
      </c>
      <c r="B13" s="6" t="str">
        <f>"32032021080515071893329"</f>
        <v>32032021080515071893329</v>
      </c>
      <c r="C13" s="6" t="s">
        <v>7</v>
      </c>
      <c r="D13" s="6" t="str">
        <f>"潘婷婷"</f>
        <v>潘婷婷</v>
      </c>
      <c r="E13" s="6" t="str">
        <f t="shared" si="1"/>
        <v>女</v>
      </c>
      <c r="F13" s="6"/>
    </row>
    <row r="14" spans="1:6" ht="30" customHeight="1">
      <c r="A14" s="6">
        <v>12</v>
      </c>
      <c r="B14" s="6" t="str">
        <f>"32032021080516164593551"</f>
        <v>32032021080516164593551</v>
      </c>
      <c r="C14" s="6" t="s">
        <v>7</v>
      </c>
      <c r="D14" s="6" t="str">
        <f>"洪榕蔚"</f>
        <v>洪榕蔚</v>
      </c>
      <c r="E14" s="6" t="str">
        <f t="shared" si="1"/>
        <v>女</v>
      </c>
      <c r="F14" s="6"/>
    </row>
    <row r="15" spans="1:6" ht="30" customHeight="1">
      <c r="A15" s="6">
        <v>13</v>
      </c>
      <c r="B15" s="6" t="str">
        <f>"32032021080919083498068"</f>
        <v>32032021080919083498068</v>
      </c>
      <c r="C15" s="6" t="s">
        <v>7</v>
      </c>
      <c r="D15" s="6" t="str">
        <f>"张晰然"</f>
        <v>张晰然</v>
      </c>
      <c r="E15" s="6" t="str">
        <f t="shared" si="1"/>
        <v>女</v>
      </c>
      <c r="F15" s="6"/>
    </row>
    <row r="16" spans="1:6" ht="30" customHeight="1">
      <c r="A16" s="6">
        <v>14</v>
      </c>
      <c r="B16" s="6" t="str">
        <f>"32032021080921063598137"</f>
        <v>32032021080921063598137</v>
      </c>
      <c r="C16" s="6" t="s">
        <v>7</v>
      </c>
      <c r="D16" s="6" t="str">
        <f>"彭文文"</f>
        <v>彭文文</v>
      </c>
      <c r="E16" s="6" t="str">
        <f t="shared" si="1"/>
        <v>女</v>
      </c>
      <c r="F16" s="6"/>
    </row>
    <row r="17" spans="1:6" ht="30" customHeight="1">
      <c r="A17" s="6">
        <v>15</v>
      </c>
      <c r="B17" s="6" t="str">
        <f>"32032021081009591198278"</f>
        <v>32032021081009591198278</v>
      </c>
      <c r="C17" s="6" t="s">
        <v>7</v>
      </c>
      <c r="D17" s="6" t="str">
        <f>"黄舒琦"</f>
        <v>黄舒琦</v>
      </c>
      <c r="E17" s="6" t="str">
        <f t="shared" si="1"/>
        <v>女</v>
      </c>
      <c r="F17" s="6"/>
    </row>
    <row r="18" spans="1:6" ht="30" customHeight="1">
      <c r="A18" s="6">
        <v>16</v>
      </c>
      <c r="B18" s="6" t="str">
        <f>"32032021081016110398486"</f>
        <v>32032021081016110398486</v>
      </c>
      <c r="C18" s="6" t="s">
        <v>7</v>
      </c>
      <c r="D18" s="6" t="str">
        <f>"申发文"</f>
        <v>申发文</v>
      </c>
      <c r="E18" s="6" t="str">
        <f>"男"</f>
        <v>男</v>
      </c>
      <c r="F18" s="6"/>
    </row>
    <row r="19" spans="1:6" ht="30" customHeight="1">
      <c r="A19" s="6">
        <v>17</v>
      </c>
      <c r="B19" s="6" t="str">
        <f>"32032021081116550898864"</f>
        <v>32032021081116550898864</v>
      </c>
      <c r="C19" s="6" t="s">
        <v>7</v>
      </c>
      <c r="D19" s="6" t="str">
        <f>"胡利利"</f>
        <v>胡利利</v>
      </c>
      <c r="E19" s="6" t="str">
        <f>"女"</f>
        <v>女</v>
      </c>
      <c r="F19" s="6"/>
    </row>
    <row r="20" spans="1:6" ht="30" customHeight="1">
      <c r="A20" s="6">
        <v>18</v>
      </c>
      <c r="B20" s="6" t="str">
        <f>"32032021081119510398897"</f>
        <v>32032021081119510398897</v>
      </c>
      <c r="C20" s="6" t="s">
        <v>7</v>
      </c>
      <c r="D20" s="6" t="str">
        <f>"何英"</f>
        <v>何英</v>
      </c>
      <c r="E20" s="6" t="str">
        <f>"女"</f>
        <v>女</v>
      </c>
      <c r="F20" s="6"/>
    </row>
    <row r="21" spans="1:6" ht="30" customHeight="1">
      <c r="A21" s="6">
        <v>19</v>
      </c>
      <c r="B21" s="6" t="str">
        <f>"32032021081209330898939"</f>
        <v>32032021081209330898939</v>
      </c>
      <c r="C21" s="6" t="s">
        <v>7</v>
      </c>
      <c r="D21" s="6" t="str">
        <f>"宋佳芮"</f>
        <v>宋佳芮</v>
      </c>
      <c r="E21" s="6" t="str">
        <f>"女"</f>
        <v>女</v>
      </c>
      <c r="F21" s="6"/>
    </row>
    <row r="22" spans="1:6" ht="30" customHeight="1">
      <c r="A22" s="6">
        <v>20</v>
      </c>
      <c r="B22" s="6" t="str">
        <f>"32032021073018145273402"</f>
        <v>32032021073018145273402</v>
      </c>
      <c r="C22" s="6" t="s">
        <v>8</v>
      </c>
      <c r="D22" s="6" t="str">
        <f>"张帆"</f>
        <v>张帆</v>
      </c>
      <c r="E22" s="6" t="str">
        <f>"男"</f>
        <v>男</v>
      </c>
      <c r="F22" s="6"/>
    </row>
    <row r="23" spans="1:6" ht="30" customHeight="1">
      <c r="A23" s="6">
        <v>21</v>
      </c>
      <c r="B23" s="6" t="str">
        <f>"32032021073111041774824"</f>
        <v>32032021073111041774824</v>
      </c>
      <c r="C23" s="6" t="s">
        <v>8</v>
      </c>
      <c r="D23" s="6" t="str">
        <f>"王悦"</f>
        <v>王悦</v>
      </c>
      <c r="E23" s="6" t="str">
        <f>"女"</f>
        <v>女</v>
      </c>
      <c r="F23" s="6"/>
    </row>
    <row r="24" spans="1:6" ht="30" customHeight="1">
      <c r="A24" s="6">
        <v>22</v>
      </c>
      <c r="B24" s="6" t="str">
        <f>"32032021073113285975204"</f>
        <v>32032021073113285975204</v>
      </c>
      <c r="C24" s="6" t="s">
        <v>8</v>
      </c>
      <c r="D24" s="6" t="str">
        <f>"徐萌"</f>
        <v>徐萌</v>
      </c>
      <c r="E24" s="6" t="str">
        <f>"女"</f>
        <v>女</v>
      </c>
      <c r="F24" s="6"/>
    </row>
    <row r="25" spans="1:6" ht="30" customHeight="1">
      <c r="A25" s="6">
        <v>23</v>
      </c>
      <c r="B25" s="6" t="str">
        <f>"32032021080215483682541"</f>
        <v>32032021080215483682541</v>
      </c>
      <c r="C25" s="6" t="s">
        <v>8</v>
      </c>
      <c r="D25" s="6" t="str">
        <f>"孙金易"</f>
        <v>孙金易</v>
      </c>
      <c r="E25" s="6" t="str">
        <f>"男"</f>
        <v>男</v>
      </c>
      <c r="F25" s="6"/>
    </row>
    <row r="26" spans="1:6" ht="30" customHeight="1">
      <c r="A26" s="6">
        <v>24</v>
      </c>
      <c r="B26" s="6" t="str">
        <f>"32032021080216413982836"</f>
        <v>32032021080216413982836</v>
      </c>
      <c r="C26" s="6" t="s">
        <v>8</v>
      </c>
      <c r="D26" s="6" t="str">
        <f>"卓燕晶"</f>
        <v>卓燕晶</v>
      </c>
      <c r="E26" s="6" t="str">
        <f>"女"</f>
        <v>女</v>
      </c>
      <c r="F26" s="6"/>
    </row>
    <row r="27" spans="1:6" ht="30" customHeight="1">
      <c r="A27" s="6">
        <v>25</v>
      </c>
      <c r="B27" s="6" t="str">
        <f>"32032021080220233783581"</f>
        <v>32032021080220233783581</v>
      </c>
      <c r="C27" s="6" t="s">
        <v>8</v>
      </c>
      <c r="D27" s="6" t="str">
        <f>"郑逸瑾"</f>
        <v>郑逸瑾</v>
      </c>
      <c r="E27" s="6" t="str">
        <f>"女"</f>
        <v>女</v>
      </c>
      <c r="F27" s="6"/>
    </row>
    <row r="28" spans="1:6" ht="30" customHeight="1">
      <c r="A28" s="6">
        <v>26</v>
      </c>
      <c r="B28" s="6" t="str">
        <f>"32032021080515382093425"</f>
        <v>32032021080515382093425</v>
      </c>
      <c r="C28" s="6" t="s">
        <v>8</v>
      </c>
      <c r="D28" s="6" t="str">
        <f>"李楠"</f>
        <v>李楠</v>
      </c>
      <c r="E28" s="6" t="str">
        <f>"女"</f>
        <v>女</v>
      </c>
      <c r="F28" s="6"/>
    </row>
    <row r="29" spans="1:6" ht="30" customHeight="1">
      <c r="A29" s="6">
        <v>27</v>
      </c>
      <c r="B29" s="6" t="str">
        <f>"32032021081210360198952"</f>
        <v>32032021081210360198952</v>
      </c>
      <c r="C29" s="6" t="s">
        <v>8</v>
      </c>
      <c r="D29" s="6" t="str">
        <f>"谢荷"</f>
        <v>谢荷</v>
      </c>
      <c r="E29" s="6" t="str">
        <f>"女"</f>
        <v>女</v>
      </c>
      <c r="F29" s="6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WPS_301932039</cp:lastModifiedBy>
  <dcterms:created xsi:type="dcterms:W3CDTF">2021-09-01T00:58:55Z</dcterms:created>
  <dcterms:modified xsi:type="dcterms:W3CDTF">2021-09-02T08:32:19Z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01B2D4AFE0994708808F063F193DB8B5</vt:lpwstr>
  </property>
  <property fmtid="{D5CDD505-2E9C-101B-9397-08002B2CF9AE}" pid="4" name="KSOProductBuildV">
    <vt:lpwstr>2052-11.8.2.8411</vt:lpwstr>
  </property>
</Properties>
</file>