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冯若曦\人事工作\招聘工作\卫生+政府雇员及编外专技\公示\"/>
    </mc:Choice>
  </mc:AlternateContent>
  <bookViews>
    <workbookView xWindow="0" yWindow="0" windowWidth="21600" windowHeight="9840"/>
  </bookViews>
  <sheets>
    <sheet name="Sheet1" sheetId="1" r:id="rId1"/>
    <sheet name="Sheet2" sheetId="2" r:id="rId2"/>
  </sheets>
  <definedNames>
    <definedName name="_xlnm.Print_Titles" localSheetId="0">Sheet1!$A:$I</definedName>
  </definedNames>
  <calcPr calcId="152511"/>
</workbook>
</file>

<file path=xl/calcChain.xml><?xml version="1.0" encoding="utf-8"?>
<calcChain xmlns="http://schemas.openxmlformats.org/spreadsheetml/2006/main">
  <c r="C4" i="1" l="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 i="1"/>
  <c r="D4" i="1" l="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 i="1"/>
  <c r="O35" i="1" l="1"/>
  <c r="Q35" i="1" s="1"/>
  <c r="O34" i="1"/>
  <c r="Q34" i="1" s="1"/>
  <c r="O33" i="1"/>
  <c r="Q33" i="1" s="1"/>
  <c r="O32" i="1"/>
  <c r="Q32" i="1" s="1"/>
  <c r="O31" i="1"/>
  <c r="Q31" i="1" s="1"/>
  <c r="O30" i="1"/>
  <c r="Q30" i="1" s="1"/>
  <c r="O29" i="1"/>
  <c r="Q29" i="1" s="1"/>
  <c r="O28" i="1"/>
  <c r="Q28" i="1" s="1"/>
  <c r="O27" i="1"/>
  <c r="Q27" i="1" s="1"/>
  <c r="O26" i="1"/>
  <c r="Q26" i="1" s="1"/>
  <c r="O25" i="1"/>
  <c r="Q25" i="1" s="1"/>
  <c r="O24" i="1"/>
  <c r="Q24" i="1" s="1"/>
  <c r="O23" i="1"/>
  <c r="Q23" i="1" s="1"/>
  <c r="O22" i="1"/>
  <c r="Q22" i="1" s="1"/>
  <c r="O21" i="1"/>
  <c r="Q21" i="1" s="1"/>
  <c r="O20" i="1"/>
  <c r="Q20" i="1" s="1"/>
  <c r="O19" i="1"/>
  <c r="Q19" i="1" s="1"/>
  <c r="O18" i="1"/>
  <c r="Q18" i="1" s="1"/>
  <c r="O17" i="1"/>
  <c r="Q17" i="1" s="1"/>
  <c r="O16" i="1"/>
  <c r="Q16" i="1" s="1"/>
  <c r="O15" i="1"/>
  <c r="Q15" i="1" s="1"/>
  <c r="O14" i="1"/>
  <c r="Q14" i="1" s="1"/>
  <c r="O13" i="1"/>
  <c r="Q13" i="1" s="1"/>
  <c r="O12" i="1"/>
  <c r="Q12" i="1" s="1"/>
  <c r="O11" i="1"/>
  <c r="Q11" i="1" s="1"/>
  <c r="O10" i="1"/>
  <c r="Q10" i="1" s="1"/>
  <c r="O9" i="1"/>
  <c r="Q9" i="1" s="1"/>
  <c r="O8" i="1"/>
  <c r="Q8" i="1" s="1"/>
  <c r="O7" i="1"/>
  <c r="Q7" i="1" s="1"/>
  <c r="O6" i="1"/>
  <c r="Q6" i="1" s="1"/>
  <c r="O5" i="1"/>
  <c r="Q5" i="1" s="1"/>
  <c r="O4" i="1"/>
  <c r="Q4" i="1" s="1"/>
  <c r="O3" i="1"/>
  <c r="Q3" i="1" s="1"/>
</calcChain>
</file>

<file path=xl/sharedStrings.xml><?xml version="1.0" encoding="utf-8"?>
<sst xmlns="http://schemas.openxmlformats.org/spreadsheetml/2006/main" count="287" uniqueCount="145">
  <si>
    <t>注：成绩-1为缺考</t>
  </si>
  <si>
    <t>序号</t>
  </si>
  <si>
    <t>姓名</t>
  </si>
  <si>
    <t>证件号码</t>
  </si>
  <si>
    <t>招聘单位</t>
  </si>
  <si>
    <t>职位名称</t>
  </si>
  <si>
    <t>职位编号</t>
  </si>
  <si>
    <t>职业能力倾向测验</t>
  </si>
  <si>
    <t>医学基础知识</t>
  </si>
  <si>
    <t>公共基础知识</t>
  </si>
  <si>
    <t>笔试总成绩</t>
  </si>
  <si>
    <t>笔试折合成绩</t>
  </si>
  <si>
    <t>政策性加分</t>
  </si>
  <si>
    <t>笔试成绩</t>
  </si>
  <si>
    <t>面试成绩</t>
  </si>
  <si>
    <t>总成绩</t>
  </si>
  <si>
    <t>排名</t>
  </si>
  <si>
    <t>370612199010134014</t>
  </si>
  <si>
    <t>成都市金牛区中医医院</t>
  </si>
  <si>
    <t>01001信息管理员</t>
  </si>
  <si>
    <t>01001</t>
  </si>
  <si>
    <t/>
  </si>
  <si>
    <t>辛雨宸</t>
  </si>
  <si>
    <t>510107199306265820</t>
  </si>
  <si>
    <t>成都市金牛区金泉社区卫生服务中心</t>
  </si>
  <si>
    <t>01002财务人员</t>
  </si>
  <si>
    <t>01002</t>
  </si>
  <si>
    <t>郭欣欣</t>
  </si>
  <si>
    <t>231025199103161520</t>
  </si>
  <si>
    <t>03002超声方向影像医师</t>
  </si>
  <si>
    <t>03002</t>
  </si>
  <si>
    <t>舒宇</t>
  </si>
  <si>
    <t>513922199303140416</t>
  </si>
  <si>
    <t>03003放射医师</t>
  </si>
  <si>
    <t>03003</t>
  </si>
  <si>
    <t>陈娟</t>
  </si>
  <si>
    <t>511304198711173223</t>
  </si>
  <si>
    <t>03005中西医结合医师</t>
  </si>
  <si>
    <t>03005</t>
  </si>
  <si>
    <t>王小燕</t>
  </si>
  <si>
    <t>511602198909175906</t>
  </si>
  <si>
    <t>罗琴</t>
  </si>
  <si>
    <t>510182198212044424</t>
  </si>
  <si>
    <t>03007耳鼻喉科医师</t>
  </si>
  <si>
    <t>03007</t>
  </si>
  <si>
    <t>金丽</t>
  </si>
  <si>
    <t>513723198410144640</t>
  </si>
  <si>
    <t>成都市金牛区营门口社区卫生服务中心</t>
  </si>
  <si>
    <t>03010全科医师</t>
  </si>
  <si>
    <t>03010</t>
  </si>
  <si>
    <t>朱洁</t>
  </si>
  <si>
    <t>513821199108314925</t>
  </si>
  <si>
    <t>向小梅</t>
  </si>
  <si>
    <t>511321198802216205</t>
  </si>
  <si>
    <t>赵海燕</t>
  </si>
  <si>
    <t>51370119830628416X</t>
  </si>
  <si>
    <t>成都市金牛区驷马桥曹家巷社区卫生服务中心</t>
  </si>
  <si>
    <t>03011全科医师1</t>
  </si>
  <si>
    <t>03011</t>
  </si>
  <si>
    <t>弋娟</t>
  </si>
  <si>
    <t>511304199201240021</t>
  </si>
  <si>
    <t>03013西药剂师</t>
  </si>
  <si>
    <t>03013</t>
  </si>
  <si>
    <t>向讷</t>
  </si>
  <si>
    <t>433130199208200026</t>
  </si>
  <si>
    <t>03014中医医师</t>
  </si>
  <si>
    <t>03014</t>
  </si>
  <si>
    <t>吴加菊</t>
  </si>
  <si>
    <t>513029198402021368</t>
  </si>
  <si>
    <t>成都骨伤医院</t>
  </si>
  <si>
    <t>03015放射医师</t>
  </si>
  <si>
    <t>03015</t>
  </si>
  <si>
    <t>洪诗瑶</t>
  </si>
  <si>
    <t>510104198707260023</t>
  </si>
  <si>
    <t>03016西药剂师</t>
  </si>
  <si>
    <t>03016</t>
  </si>
  <si>
    <t>朱思博</t>
  </si>
  <si>
    <t>210703198703022015</t>
  </si>
  <si>
    <t>03017中医骨伤医师</t>
  </si>
  <si>
    <t>03017</t>
  </si>
  <si>
    <t>郑澈</t>
  </si>
  <si>
    <t>510108198611111811</t>
  </si>
  <si>
    <t>舒坦</t>
  </si>
  <si>
    <t>510182198503300010</t>
  </si>
  <si>
    <t>艾书丽</t>
  </si>
  <si>
    <t>652325199612293025</t>
  </si>
  <si>
    <t>成都市金牛区疾病预防控制中心</t>
  </si>
  <si>
    <t>03019公卫医师</t>
  </si>
  <si>
    <t>03019</t>
  </si>
  <si>
    <t>曾海宁</t>
  </si>
  <si>
    <t>510626199406037397</t>
  </si>
  <si>
    <t>刘欢</t>
  </si>
  <si>
    <t>513124199408304949</t>
  </si>
  <si>
    <t>文婧唯</t>
  </si>
  <si>
    <t>513029199108010048</t>
  </si>
  <si>
    <t>张娟</t>
  </si>
  <si>
    <t>510824199306254261</t>
  </si>
  <si>
    <t>唐怡</t>
  </si>
  <si>
    <t>513701198908030124</t>
  </si>
  <si>
    <t>03022内科医师</t>
  </si>
  <si>
    <t>03022</t>
  </si>
  <si>
    <t>肖祖容</t>
  </si>
  <si>
    <t>500382198506206643</t>
  </si>
  <si>
    <t>吴雪</t>
  </si>
  <si>
    <t>510124198812203229</t>
  </si>
  <si>
    <t>03023儿保医师</t>
  </si>
  <si>
    <t>03023</t>
  </si>
  <si>
    <t>赵潘</t>
  </si>
  <si>
    <t>511681199607302826</t>
  </si>
  <si>
    <t>03024公卫医师</t>
  </si>
  <si>
    <t>03024</t>
  </si>
  <si>
    <t>朱言静</t>
  </si>
  <si>
    <t>340403199410092463</t>
  </si>
  <si>
    <t>成都市金牛区妇幼保健院</t>
  </si>
  <si>
    <t>03027中医医师</t>
  </si>
  <si>
    <t>03027</t>
  </si>
  <si>
    <t>蒙海燕</t>
  </si>
  <si>
    <t>511321198802118680</t>
  </si>
  <si>
    <t>03028儿科医师</t>
  </si>
  <si>
    <t>03028</t>
  </si>
  <si>
    <t>罗丹</t>
  </si>
  <si>
    <t>513901198807014863</t>
  </si>
  <si>
    <t>03029产科医师</t>
  </si>
  <si>
    <t>03029</t>
  </si>
  <si>
    <t>李璞</t>
  </si>
  <si>
    <t>510623198907100020</t>
  </si>
  <si>
    <t>03030超声方向影像医师</t>
  </si>
  <si>
    <t>03030</t>
  </si>
  <si>
    <t>邓登介</t>
  </si>
  <si>
    <t>513922199211207193</t>
  </si>
  <si>
    <t>成都市金牛区人民北路社区卫生服务中心</t>
  </si>
  <si>
    <t>03032中医医师</t>
  </si>
  <si>
    <t>03032</t>
  </si>
  <si>
    <t>高蜜</t>
  </si>
  <si>
    <t>510811199708110023</t>
  </si>
  <si>
    <t>03036放射技师</t>
  </si>
  <si>
    <t>03036</t>
  </si>
  <si>
    <r>
      <rPr>
        <b/>
        <sz val="18"/>
        <rFont val="宋体"/>
        <family val="3"/>
        <charset val="134"/>
      </rPr>
      <t>成都市金牛区</t>
    </r>
    <r>
      <rPr>
        <b/>
        <sz val="18"/>
        <rFont val="Calibri"/>
        <family val="2"/>
      </rPr>
      <t>2021</t>
    </r>
    <r>
      <rPr>
        <b/>
        <sz val="18"/>
        <rFont val="宋体"/>
        <family val="3"/>
        <charset val="134"/>
      </rPr>
      <t>年上半年公开招聘卫生专业技术人员笔试成绩暨进入原件核对校验人员名单</t>
    </r>
  </si>
  <si>
    <t>体检结果</t>
    <phoneticPr fontId="6" type="noConversion"/>
  </si>
  <si>
    <t>考察结果</t>
    <phoneticPr fontId="6" type="noConversion"/>
  </si>
  <si>
    <t>合格</t>
    <phoneticPr fontId="6" type="noConversion"/>
  </si>
  <si>
    <t>出生年月</t>
    <phoneticPr fontId="6" type="noConversion"/>
  </si>
  <si>
    <t>03005中西医结合医师</t>
    <phoneticPr fontId="6" type="noConversion"/>
  </si>
  <si>
    <t>徐青岫</t>
    <phoneticPr fontId="6" type="noConversion"/>
  </si>
  <si>
    <r>
      <t>成都市金牛区</t>
    </r>
    <r>
      <rPr>
        <b/>
        <sz val="18"/>
        <rFont val="Calibri"/>
        <family val="2"/>
      </rPr>
      <t>2021</t>
    </r>
    <r>
      <rPr>
        <b/>
        <sz val="18"/>
        <rFont val="宋体"/>
        <family val="3"/>
        <charset val="134"/>
      </rPr>
      <t>年上半年公开招聘卫生专业技术人员拟聘人员名单</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</si>
</sst>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yyyy&quot;年&quot;m&quot;月&quot;;@"/>
  </numFmts>
  <fonts count="7" x14ac:knownFonts="1">
    <font>
      <sz val="11"/>
      <color indexed="8"/>
      <name val="宋体"/>
      <charset val="134"/>
      <scheme val="minor"/>
    </font>
    <font>
      <b/>
      <sz val="18"/>
      <name val="Calibri"/>
      <family val="2"/>
    </font>
    <font>
      <b/>
      <sz val="18"/>
      <name val="宋体"/>
      <family val="3"/>
      <charset val="134"/>
    </font>
    <font>
      <b/>
      <sz val="12"/>
      <name val="Calibri"/>
      <family val="2"/>
    </font>
    <font>
      <b/>
      <sz val="12"/>
      <name val="宋体"/>
      <family val="3"/>
      <charset val="134"/>
    </font>
    <font>
      <sz val="11"/>
      <color indexed="8"/>
      <name val="宋体"/>
      <family val="3"/>
      <charset val="134"/>
      <scheme val="minor"/>
    </font>
    <font>
      <sz val="9"/>
      <name val="宋体"/>
      <family val="3"/>
      <charset val="134"/>
      <scheme val="minor"/>
    </font>
  </fonts>
  <fills count="2">
    <fill>
      <patternFill patternType="none"/>
    </fill>
    <fill>
      <patternFill patternType="gray125"/>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5">
    <xf numFmtId="0" fontId="0" fillId="0" borderId="0" xfId="0">
      <alignment vertical="center"/>
    </xf>
    <xf numFmtId="0" fontId="0" fillId="0" borderId="0" xfId="0" applyFont="1" applyFill="1" applyAlignment="1">
      <alignment horizontal="center" vertical="center" wrapText="1"/>
    </xf>
    <xf numFmtId="176" fontId="0" fillId="0" borderId="0" xfId="0" applyNumberFormat="1" applyFont="1" applyFill="1" applyAlignment="1">
      <alignment horizontal="center" vertical="center" wrapText="1"/>
    </xf>
    <xf numFmtId="0" fontId="0" fillId="0" borderId="0" xfId="0" applyFill="1" applyAlignment="1">
      <alignment vertical="center" wrapText="1"/>
    </xf>
    <xf numFmtId="0" fontId="0" fillId="0" borderId="0" xfId="0" applyAlignment="1">
      <alignment vertical="center" wrapText="1"/>
    </xf>
    <xf numFmtId="176" fontId="0" fillId="0" borderId="0" xfId="0" applyNumberFormat="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0" fillId="0" borderId="1" xfId="0" applyFill="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176" fontId="3" fillId="0" borderId="3"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176" fontId="0" fillId="0" borderId="3" xfId="0" applyNumberFormat="1" applyBorder="1" applyAlignment="1">
      <alignment horizontal="center" vertical="center" wrapText="1"/>
    </xf>
    <xf numFmtId="176" fontId="0" fillId="0" borderId="3" xfId="0" applyNumberFormat="1" applyFill="1" applyBorder="1" applyAlignment="1">
      <alignment horizontal="center" vertical="center" wrapText="1"/>
    </xf>
    <xf numFmtId="0" fontId="3" fillId="0" borderId="3" xfId="0" applyFont="1" applyBorder="1" applyAlignment="1">
      <alignment horizontal="center" vertical="center" wrapText="1"/>
    </xf>
    <xf numFmtId="0" fontId="0" fillId="0" borderId="3" xfId="0" applyBorder="1" applyAlignment="1">
      <alignment horizontal="center" vertical="center" wrapText="1"/>
    </xf>
    <xf numFmtId="0" fontId="5" fillId="0" borderId="3" xfId="0" applyFont="1" applyBorder="1" applyAlignment="1">
      <alignment horizontal="center" vertical="center" wrapText="1"/>
    </xf>
    <xf numFmtId="0" fontId="4" fillId="0" borderId="3"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0" fillId="0" borderId="0" xfId="0" applyFont="1" applyFill="1" applyAlignment="1">
      <alignmen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abSelected="1" workbookViewId="0">
      <pane ySplit="2" topLeftCell="A3" activePane="bottomLeft" state="frozen"/>
      <selection pane="bottomLeft" activeCell="V26" sqref="V26"/>
    </sheetView>
  </sheetViews>
  <sheetFormatPr defaultColWidth="9" defaultRowHeight="13.5" x14ac:dyDescent="0.15"/>
  <cols>
    <col min="1" max="1" width="5.25" style="4" customWidth="1"/>
    <col min="2" max="2" width="9" style="4"/>
    <col min="3" max="3" width="13" style="4" customWidth="1"/>
    <col min="4" max="4" width="13.25" style="4" hidden="1" customWidth="1"/>
    <col min="5" max="5" width="20.5" style="4" hidden="1" customWidth="1"/>
    <col min="6" max="6" width="20.375" style="4" customWidth="1"/>
    <col min="7" max="7" width="16.25" style="4" customWidth="1"/>
    <col min="8" max="8" width="10.5" style="4" hidden="1" customWidth="1"/>
    <col min="9" max="9" width="9" style="4" hidden="1" customWidth="1"/>
    <col min="10" max="10" width="7.875" style="4" hidden="1" customWidth="1"/>
    <col min="11" max="11" width="7" style="4" hidden="1" customWidth="1"/>
    <col min="12" max="12" width="13.625" style="4" hidden="1" customWidth="1"/>
    <col min="13" max="13" width="7.125" style="4" hidden="1" customWidth="1"/>
    <col min="14" max="14" width="7" style="4" hidden="1" customWidth="1"/>
    <col min="15" max="15" width="7.125" style="4" customWidth="1"/>
    <col min="16" max="17" width="9" style="5"/>
    <col min="18" max="18" width="9" style="6"/>
    <col min="19" max="19" width="10.625" style="4" customWidth="1"/>
    <col min="20" max="20" width="10.375" style="4" customWidth="1"/>
    <col min="21" max="16384" width="9" style="4"/>
  </cols>
  <sheetData>
    <row r="1" spans="1:20" customFormat="1" ht="39" customHeight="1" x14ac:dyDescent="0.15">
      <c r="A1" s="22" t="s">
        <v>144</v>
      </c>
      <c r="B1" s="22"/>
      <c r="C1" s="22"/>
      <c r="D1" s="22"/>
      <c r="E1" s="22"/>
      <c r="F1" s="22"/>
      <c r="G1" s="22"/>
      <c r="H1" s="22"/>
      <c r="I1" s="22"/>
      <c r="J1" s="22"/>
      <c r="K1" s="22"/>
      <c r="L1" s="22"/>
      <c r="M1" s="22"/>
      <c r="N1" s="22"/>
      <c r="O1" s="22"/>
      <c r="P1" s="22"/>
      <c r="Q1" s="22"/>
      <c r="R1" s="22"/>
      <c r="S1" s="22"/>
      <c r="T1" s="22"/>
    </row>
    <row r="2" spans="1:20" ht="42.75" x14ac:dyDescent="0.15">
      <c r="A2" s="7" t="s">
        <v>1</v>
      </c>
      <c r="B2" s="7" t="s">
        <v>2</v>
      </c>
      <c r="C2" s="19" t="s">
        <v>141</v>
      </c>
      <c r="D2" s="19" t="s">
        <v>141</v>
      </c>
      <c r="E2" s="7" t="s">
        <v>3</v>
      </c>
      <c r="F2" s="7" t="s">
        <v>4</v>
      </c>
      <c r="G2" s="7" t="s">
        <v>5</v>
      </c>
      <c r="H2" s="7" t="s">
        <v>6</v>
      </c>
      <c r="I2" s="7" t="s">
        <v>7</v>
      </c>
      <c r="J2" s="7" t="s">
        <v>8</v>
      </c>
      <c r="K2" s="7" t="s">
        <v>9</v>
      </c>
      <c r="L2" s="7" t="s">
        <v>10</v>
      </c>
      <c r="M2" s="9" t="s">
        <v>11</v>
      </c>
      <c r="N2" s="10" t="s">
        <v>12</v>
      </c>
      <c r="O2" s="10" t="s">
        <v>13</v>
      </c>
      <c r="P2" s="11" t="s">
        <v>14</v>
      </c>
      <c r="Q2" s="11" t="s">
        <v>15</v>
      </c>
      <c r="R2" s="16" t="s">
        <v>16</v>
      </c>
      <c r="S2" s="19" t="s">
        <v>138</v>
      </c>
      <c r="T2" s="19" t="s">
        <v>139</v>
      </c>
    </row>
    <row r="3" spans="1:20" ht="31.5" customHeight="1" x14ac:dyDescent="0.15">
      <c r="A3" s="8">
        <v>1</v>
      </c>
      <c r="B3" s="20" t="s">
        <v>143</v>
      </c>
      <c r="C3" s="21">
        <f>DATE(MID(D3,1,4),MID(D3,5,2),1)</f>
        <v>33147</v>
      </c>
      <c r="D3" s="8" t="str">
        <f>MID(E3,7,6)</f>
        <v>199010</v>
      </c>
      <c r="E3" s="8" t="s">
        <v>17</v>
      </c>
      <c r="F3" s="8" t="s">
        <v>18</v>
      </c>
      <c r="G3" s="8" t="s">
        <v>19</v>
      </c>
      <c r="H3" s="8" t="s">
        <v>20</v>
      </c>
      <c r="I3" s="8">
        <v>75.7</v>
      </c>
      <c r="J3" s="8" t="s">
        <v>21</v>
      </c>
      <c r="K3" s="8">
        <v>66.099999999999994</v>
      </c>
      <c r="L3" s="8">
        <v>141.80000000000001</v>
      </c>
      <c r="M3" s="12">
        <v>70.900000000000006</v>
      </c>
      <c r="N3" s="13"/>
      <c r="O3" s="13">
        <f t="shared" ref="O3:O17" si="0">M3+N3</f>
        <v>70.900000000000006</v>
      </c>
      <c r="P3" s="14">
        <v>84.2</v>
      </c>
      <c r="Q3" s="14">
        <f t="shared" ref="Q3:Q4" si="1">O3*0.4+P3*0.6</f>
        <v>78.88000000000001</v>
      </c>
      <c r="R3" s="17">
        <v>1</v>
      </c>
      <c r="S3" s="18" t="s">
        <v>140</v>
      </c>
      <c r="T3" s="18" t="s">
        <v>140</v>
      </c>
    </row>
    <row r="4" spans="1:20" ht="31.5" customHeight="1" x14ac:dyDescent="0.15">
      <c r="A4" s="8">
        <v>2</v>
      </c>
      <c r="B4" s="8" t="s">
        <v>22</v>
      </c>
      <c r="C4" s="21">
        <f t="shared" ref="C4:C35" si="2">DATE(MID(D4,1,4),MID(D4,5,2),1)</f>
        <v>34121</v>
      </c>
      <c r="D4" s="8" t="str">
        <f t="shared" ref="D4:D35" si="3">MID(E4,7,6)</f>
        <v>199306</v>
      </c>
      <c r="E4" s="8" t="s">
        <v>23</v>
      </c>
      <c r="F4" s="8" t="s">
        <v>24</v>
      </c>
      <c r="G4" s="8" t="s">
        <v>25</v>
      </c>
      <c r="H4" s="8" t="s">
        <v>26</v>
      </c>
      <c r="I4" s="8">
        <v>73.400000000000006</v>
      </c>
      <c r="J4" s="8" t="s">
        <v>21</v>
      </c>
      <c r="K4" s="8">
        <v>62.9</v>
      </c>
      <c r="L4" s="8">
        <v>136.30000000000001</v>
      </c>
      <c r="M4" s="12">
        <v>68.150000000000006</v>
      </c>
      <c r="N4" s="13"/>
      <c r="O4" s="13">
        <f t="shared" si="0"/>
        <v>68.150000000000006</v>
      </c>
      <c r="P4" s="14">
        <v>84.6</v>
      </c>
      <c r="Q4" s="14">
        <f t="shared" si="1"/>
        <v>78.02000000000001</v>
      </c>
      <c r="R4" s="17">
        <v>1</v>
      </c>
      <c r="S4" s="18" t="s">
        <v>140</v>
      </c>
      <c r="T4" s="18" t="s">
        <v>140</v>
      </c>
    </row>
    <row r="5" spans="1:20" ht="31.5" customHeight="1" x14ac:dyDescent="0.15">
      <c r="A5" s="8">
        <v>3</v>
      </c>
      <c r="B5" s="8" t="s">
        <v>27</v>
      </c>
      <c r="C5" s="21">
        <f t="shared" si="2"/>
        <v>33298</v>
      </c>
      <c r="D5" s="8" t="str">
        <f t="shared" si="3"/>
        <v>199103</v>
      </c>
      <c r="E5" s="8" t="s">
        <v>28</v>
      </c>
      <c r="F5" s="8" t="s">
        <v>18</v>
      </c>
      <c r="G5" s="8" t="s">
        <v>29</v>
      </c>
      <c r="H5" s="8" t="s">
        <v>30</v>
      </c>
      <c r="I5" s="8">
        <v>46.2</v>
      </c>
      <c r="J5" s="8">
        <v>55.5</v>
      </c>
      <c r="K5" s="8" t="s">
        <v>21</v>
      </c>
      <c r="L5" s="8">
        <v>101.7</v>
      </c>
      <c r="M5" s="12">
        <v>50.85</v>
      </c>
      <c r="N5" s="13"/>
      <c r="O5" s="13">
        <f t="shared" si="0"/>
        <v>50.85</v>
      </c>
      <c r="P5" s="14">
        <v>87.87</v>
      </c>
      <c r="Q5" s="14">
        <f>O5*0.4+P5*0.6</f>
        <v>73.062000000000012</v>
      </c>
      <c r="R5" s="17">
        <v>1</v>
      </c>
      <c r="S5" s="18" t="s">
        <v>140</v>
      </c>
      <c r="T5" s="18" t="s">
        <v>140</v>
      </c>
    </row>
    <row r="6" spans="1:20" ht="31.5" customHeight="1" x14ac:dyDescent="0.15">
      <c r="A6" s="8">
        <v>4</v>
      </c>
      <c r="B6" s="8" t="s">
        <v>31</v>
      </c>
      <c r="C6" s="21">
        <f t="shared" si="2"/>
        <v>34029</v>
      </c>
      <c r="D6" s="8" t="str">
        <f t="shared" si="3"/>
        <v>199303</v>
      </c>
      <c r="E6" s="8" t="s">
        <v>32</v>
      </c>
      <c r="F6" s="8" t="s">
        <v>18</v>
      </c>
      <c r="G6" s="8" t="s">
        <v>33</v>
      </c>
      <c r="H6" s="8" t="s">
        <v>34</v>
      </c>
      <c r="I6" s="8">
        <v>56.4</v>
      </c>
      <c r="J6" s="8">
        <v>49.5</v>
      </c>
      <c r="K6" s="8" t="s">
        <v>21</v>
      </c>
      <c r="L6" s="8">
        <v>105.9</v>
      </c>
      <c r="M6" s="12">
        <v>52.95</v>
      </c>
      <c r="N6" s="13"/>
      <c r="O6" s="13">
        <f t="shared" si="0"/>
        <v>52.95</v>
      </c>
      <c r="P6" s="14">
        <v>81.209999999999994</v>
      </c>
      <c r="Q6" s="14">
        <f t="shared" ref="Q6:Q8" si="4">O6*0.4+P6*0.6</f>
        <v>69.905999999999992</v>
      </c>
      <c r="R6" s="17">
        <v>1</v>
      </c>
      <c r="S6" s="18" t="s">
        <v>140</v>
      </c>
      <c r="T6" s="18" t="s">
        <v>140</v>
      </c>
    </row>
    <row r="7" spans="1:20" ht="31.5" customHeight="1" x14ac:dyDescent="0.15">
      <c r="A7" s="8">
        <v>5</v>
      </c>
      <c r="B7" s="8" t="s">
        <v>35</v>
      </c>
      <c r="C7" s="21">
        <f t="shared" si="2"/>
        <v>32082</v>
      </c>
      <c r="D7" s="8" t="str">
        <f t="shared" si="3"/>
        <v>198711</v>
      </c>
      <c r="E7" s="8" t="s">
        <v>36</v>
      </c>
      <c r="F7" s="8" t="s">
        <v>18</v>
      </c>
      <c r="G7" s="20" t="s">
        <v>142</v>
      </c>
      <c r="H7" s="8" t="s">
        <v>38</v>
      </c>
      <c r="I7" s="8">
        <v>44.3</v>
      </c>
      <c r="J7" s="8">
        <v>62.7</v>
      </c>
      <c r="K7" s="8" t="s">
        <v>21</v>
      </c>
      <c r="L7" s="8">
        <v>107</v>
      </c>
      <c r="M7" s="12">
        <v>53.5</v>
      </c>
      <c r="N7" s="13"/>
      <c r="O7" s="13">
        <f t="shared" si="0"/>
        <v>53.5</v>
      </c>
      <c r="P7" s="14">
        <v>80.3</v>
      </c>
      <c r="Q7" s="14">
        <f t="shared" si="4"/>
        <v>69.58</v>
      </c>
      <c r="R7" s="17">
        <v>1</v>
      </c>
      <c r="S7" s="18" t="s">
        <v>140</v>
      </c>
      <c r="T7" s="18" t="s">
        <v>140</v>
      </c>
    </row>
    <row r="8" spans="1:20" ht="31.5" customHeight="1" x14ac:dyDescent="0.15">
      <c r="A8" s="8">
        <v>6</v>
      </c>
      <c r="B8" s="8" t="s">
        <v>39</v>
      </c>
      <c r="C8" s="21">
        <f t="shared" si="2"/>
        <v>32752</v>
      </c>
      <c r="D8" s="8" t="str">
        <f t="shared" si="3"/>
        <v>198909</v>
      </c>
      <c r="E8" s="8" t="s">
        <v>40</v>
      </c>
      <c r="F8" s="8" t="s">
        <v>18</v>
      </c>
      <c r="G8" s="8" t="s">
        <v>37</v>
      </c>
      <c r="H8" s="8" t="s">
        <v>38</v>
      </c>
      <c r="I8" s="8">
        <v>52.9</v>
      </c>
      <c r="J8" s="8">
        <v>71.7</v>
      </c>
      <c r="K8" s="8" t="s">
        <v>21</v>
      </c>
      <c r="L8" s="8">
        <v>124.6</v>
      </c>
      <c r="M8" s="12">
        <v>62.3</v>
      </c>
      <c r="N8" s="13"/>
      <c r="O8" s="13">
        <f t="shared" si="0"/>
        <v>62.3</v>
      </c>
      <c r="P8" s="14">
        <v>72.900000000000006</v>
      </c>
      <c r="Q8" s="14">
        <f t="shared" si="4"/>
        <v>68.66</v>
      </c>
      <c r="R8" s="17">
        <v>2</v>
      </c>
      <c r="S8" s="18" t="s">
        <v>140</v>
      </c>
      <c r="T8" s="18" t="s">
        <v>140</v>
      </c>
    </row>
    <row r="9" spans="1:20" s="3" customFormat="1" ht="31.5" customHeight="1" x14ac:dyDescent="0.15">
      <c r="A9" s="8">
        <v>7</v>
      </c>
      <c r="B9" s="8" t="s">
        <v>41</v>
      </c>
      <c r="C9" s="21">
        <f t="shared" si="2"/>
        <v>30286</v>
      </c>
      <c r="D9" s="8" t="str">
        <f t="shared" si="3"/>
        <v>198212</v>
      </c>
      <c r="E9" s="8" t="s">
        <v>42</v>
      </c>
      <c r="F9" s="8" t="s">
        <v>18</v>
      </c>
      <c r="G9" s="8" t="s">
        <v>43</v>
      </c>
      <c r="H9" s="8" t="s">
        <v>44</v>
      </c>
      <c r="I9" s="8">
        <v>50.4</v>
      </c>
      <c r="J9" s="8">
        <v>55.3</v>
      </c>
      <c r="K9" s="8" t="s">
        <v>21</v>
      </c>
      <c r="L9" s="8">
        <v>105.7</v>
      </c>
      <c r="M9" s="12">
        <v>52.85</v>
      </c>
      <c r="N9" s="13">
        <v>4</v>
      </c>
      <c r="O9" s="13">
        <f t="shared" si="0"/>
        <v>56.85</v>
      </c>
      <c r="P9" s="15">
        <v>77.099999999999994</v>
      </c>
      <c r="Q9" s="14">
        <f t="shared" ref="Q9:Q25" si="5">O9*0.4+P9*0.6</f>
        <v>69</v>
      </c>
      <c r="R9" s="13">
        <v>1</v>
      </c>
      <c r="S9" s="18" t="s">
        <v>140</v>
      </c>
      <c r="T9" s="18" t="s">
        <v>140</v>
      </c>
    </row>
    <row r="10" spans="1:20" s="3" customFormat="1" ht="31.5" customHeight="1" x14ac:dyDescent="0.15">
      <c r="A10" s="8">
        <v>8</v>
      </c>
      <c r="B10" s="8" t="s">
        <v>45</v>
      </c>
      <c r="C10" s="21">
        <f t="shared" si="2"/>
        <v>30956</v>
      </c>
      <c r="D10" s="8" t="str">
        <f t="shared" si="3"/>
        <v>198410</v>
      </c>
      <c r="E10" s="8" t="s">
        <v>46</v>
      </c>
      <c r="F10" s="8" t="s">
        <v>47</v>
      </c>
      <c r="G10" s="8" t="s">
        <v>48</v>
      </c>
      <c r="H10" s="8" t="s">
        <v>49</v>
      </c>
      <c r="I10" s="8">
        <v>50.2</v>
      </c>
      <c r="J10" s="8">
        <v>61.9</v>
      </c>
      <c r="K10" s="8" t="s">
        <v>21</v>
      </c>
      <c r="L10" s="8">
        <v>112.1</v>
      </c>
      <c r="M10" s="12">
        <v>56.05</v>
      </c>
      <c r="N10" s="13"/>
      <c r="O10" s="13">
        <f t="shared" si="0"/>
        <v>56.05</v>
      </c>
      <c r="P10" s="15">
        <v>80.900000000000006</v>
      </c>
      <c r="Q10" s="14">
        <f t="shared" si="5"/>
        <v>70.960000000000008</v>
      </c>
      <c r="R10" s="13">
        <v>1</v>
      </c>
      <c r="S10" s="18" t="s">
        <v>140</v>
      </c>
      <c r="T10" s="18" t="s">
        <v>140</v>
      </c>
    </row>
    <row r="11" spans="1:20" s="3" customFormat="1" ht="31.5" customHeight="1" x14ac:dyDescent="0.15">
      <c r="A11" s="8">
        <v>9</v>
      </c>
      <c r="B11" s="8" t="s">
        <v>50</v>
      </c>
      <c r="C11" s="21">
        <f t="shared" si="2"/>
        <v>33451</v>
      </c>
      <c r="D11" s="8" t="str">
        <f t="shared" si="3"/>
        <v>199108</v>
      </c>
      <c r="E11" s="8" t="s">
        <v>51</v>
      </c>
      <c r="F11" s="8" t="s">
        <v>47</v>
      </c>
      <c r="G11" s="8" t="s">
        <v>48</v>
      </c>
      <c r="H11" s="8" t="s">
        <v>49</v>
      </c>
      <c r="I11" s="8">
        <v>49.7</v>
      </c>
      <c r="J11" s="8">
        <v>58.5</v>
      </c>
      <c r="K11" s="8" t="s">
        <v>21</v>
      </c>
      <c r="L11" s="8">
        <v>108.2</v>
      </c>
      <c r="M11" s="12">
        <v>54.1</v>
      </c>
      <c r="N11" s="13"/>
      <c r="O11" s="13">
        <f t="shared" si="0"/>
        <v>54.1</v>
      </c>
      <c r="P11" s="15">
        <v>80.94</v>
      </c>
      <c r="Q11" s="14">
        <f t="shared" si="5"/>
        <v>70.204000000000008</v>
      </c>
      <c r="R11" s="13">
        <v>2</v>
      </c>
      <c r="S11" s="18" t="s">
        <v>140</v>
      </c>
      <c r="T11" s="18" t="s">
        <v>140</v>
      </c>
    </row>
    <row r="12" spans="1:20" s="3" customFormat="1" ht="31.5" customHeight="1" x14ac:dyDescent="0.15">
      <c r="A12" s="8">
        <v>10</v>
      </c>
      <c r="B12" s="8" t="s">
        <v>52</v>
      </c>
      <c r="C12" s="21">
        <f t="shared" si="2"/>
        <v>32174</v>
      </c>
      <c r="D12" s="8" t="str">
        <f t="shared" si="3"/>
        <v>198802</v>
      </c>
      <c r="E12" s="8" t="s">
        <v>53</v>
      </c>
      <c r="F12" s="8" t="s">
        <v>47</v>
      </c>
      <c r="G12" s="8" t="s">
        <v>48</v>
      </c>
      <c r="H12" s="8" t="s">
        <v>49</v>
      </c>
      <c r="I12" s="8">
        <v>51.9</v>
      </c>
      <c r="J12" s="8">
        <v>56.1</v>
      </c>
      <c r="K12" s="8" t="s">
        <v>21</v>
      </c>
      <c r="L12" s="8">
        <v>108</v>
      </c>
      <c r="M12" s="12">
        <v>54</v>
      </c>
      <c r="N12" s="13"/>
      <c r="O12" s="13">
        <f t="shared" si="0"/>
        <v>54</v>
      </c>
      <c r="P12" s="15">
        <v>80.540000000000006</v>
      </c>
      <c r="Q12" s="14">
        <f t="shared" si="5"/>
        <v>69.924000000000007</v>
      </c>
      <c r="R12" s="13">
        <v>3</v>
      </c>
      <c r="S12" s="18" t="s">
        <v>140</v>
      </c>
      <c r="T12" s="18" t="s">
        <v>140</v>
      </c>
    </row>
    <row r="13" spans="1:20" s="3" customFormat="1" ht="31.5" customHeight="1" x14ac:dyDescent="0.15">
      <c r="A13" s="8">
        <v>11</v>
      </c>
      <c r="B13" s="8" t="s">
        <v>54</v>
      </c>
      <c r="C13" s="21">
        <f t="shared" si="2"/>
        <v>30468</v>
      </c>
      <c r="D13" s="8" t="str">
        <f t="shared" si="3"/>
        <v>198306</v>
      </c>
      <c r="E13" s="8" t="s">
        <v>55</v>
      </c>
      <c r="F13" s="8" t="s">
        <v>56</v>
      </c>
      <c r="G13" s="8" t="s">
        <v>57</v>
      </c>
      <c r="H13" s="8" t="s">
        <v>58</v>
      </c>
      <c r="I13" s="8">
        <v>32.700000000000003</v>
      </c>
      <c r="J13" s="8">
        <v>65.900000000000006</v>
      </c>
      <c r="K13" s="8" t="s">
        <v>21</v>
      </c>
      <c r="L13" s="8">
        <v>98.6</v>
      </c>
      <c r="M13" s="12">
        <v>49.3</v>
      </c>
      <c r="N13" s="13"/>
      <c r="O13" s="13">
        <f t="shared" si="0"/>
        <v>49.3</v>
      </c>
      <c r="P13" s="15">
        <v>80.64</v>
      </c>
      <c r="Q13" s="14">
        <f t="shared" si="5"/>
        <v>68.103999999999999</v>
      </c>
      <c r="R13" s="13">
        <v>1</v>
      </c>
      <c r="S13" s="18" t="s">
        <v>140</v>
      </c>
      <c r="T13" s="18" t="s">
        <v>140</v>
      </c>
    </row>
    <row r="14" spans="1:20" s="3" customFormat="1" ht="31.5" customHeight="1" x14ac:dyDescent="0.15">
      <c r="A14" s="8">
        <v>12</v>
      </c>
      <c r="B14" s="8" t="s">
        <v>59</v>
      </c>
      <c r="C14" s="21">
        <f t="shared" si="2"/>
        <v>33604</v>
      </c>
      <c r="D14" s="8" t="str">
        <f t="shared" si="3"/>
        <v>199201</v>
      </c>
      <c r="E14" s="8" t="s">
        <v>60</v>
      </c>
      <c r="F14" s="8" t="s">
        <v>56</v>
      </c>
      <c r="G14" s="8" t="s">
        <v>61</v>
      </c>
      <c r="H14" s="8" t="s">
        <v>62</v>
      </c>
      <c r="I14" s="8">
        <v>59.9</v>
      </c>
      <c r="J14" s="8">
        <v>62.5</v>
      </c>
      <c r="K14" s="8" t="s">
        <v>21</v>
      </c>
      <c r="L14" s="8">
        <v>122.4</v>
      </c>
      <c r="M14" s="12">
        <v>61.2</v>
      </c>
      <c r="N14" s="13"/>
      <c r="O14" s="13">
        <f t="shared" si="0"/>
        <v>61.2</v>
      </c>
      <c r="P14" s="15">
        <v>87.35</v>
      </c>
      <c r="Q14" s="14">
        <f t="shared" si="5"/>
        <v>76.89</v>
      </c>
      <c r="R14" s="13">
        <v>1</v>
      </c>
      <c r="S14" s="18" t="s">
        <v>140</v>
      </c>
      <c r="T14" s="18" t="s">
        <v>140</v>
      </c>
    </row>
    <row r="15" spans="1:20" ht="31.5" customHeight="1" x14ac:dyDescent="0.15">
      <c r="A15" s="8">
        <v>13</v>
      </c>
      <c r="B15" s="8" t="s">
        <v>63</v>
      </c>
      <c r="C15" s="21">
        <f t="shared" si="2"/>
        <v>33817</v>
      </c>
      <c r="D15" s="8" t="str">
        <f t="shared" si="3"/>
        <v>199208</v>
      </c>
      <c r="E15" s="8" t="s">
        <v>64</v>
      </c>
      <c r="F15" s="8" t="s">
        <v>56</v>
      </c>
      <c r="G15" s="8" t="s">
        <v>65</v>
      </c>
      <c r="H15" s="8" t="s">
        <v>66</v>
      </c>
      <c r="I15" s="8">
        <v>61.2</v>
      </c>
      <c r="J15" s="8">
        <v>58.1</v>
      </c>
      <c r="K15" s="8" t="s">
        <v>21</v>
      </c>
      <c r="L15" s="8">
        <v>119.3</v>
      </c>
      <c r="M15" s="12">
        <v>59.65</v>
      </c>
      <c r="N15" s="13"/>
      <c r="O15" s="13">
        <f t="shared" si="0"/>
        <v>59.65</v>
      </c>
      <c r="P15" s="14">
        <v>89.5</v>
      </c>
      <c r="Q15" s="14">
        <f t="shared" si="5"/>
        <v>77.56</v>
      </c>
      <c r="R15" s="17">
        <v>1</v>
      </c>
      <c r="S15" s="18" t="s">
        <v>140</v>
      </c>
      <c r="T15" s="18" t="s">
        <v>140</v>
      </c>
    </row>
    <row r="16" spans="1:20" ht="31.5" customHeight="1" x14ac:dyDescent="0.15">
      <c r="A16" s="8">
        <v>14</v>
      </c>
      <c r="B16" s="8" t="s">
        <v>67</v>
      </c>
      <c r="C16" s="21">
        <f t="shared" si="2"/>
        <v>30713</v>
      </c>
      <c r="D16" s="8" t="str">
        <f t="shared" si="3"/>
        <v>198402</v>
      </c>
      <c r="E16" s="8" t="s">
        <v>68</v>
      </c>
      <c r="F16" s="8" t="s">
        <v>69</v>
      </c>
      <c r="G16" s="8" t="s">
        <v>70</v>
      </c>
      <c r="H16" s="8" t="s">
        <v>71</v>
      </c>
      <c r="I16" s="8">
        <v>46</v>
      </c>
      <c r="J16" s="8">
        <v>55.2</v>
      </c>
      <c r="K16" s="8" t="s">
        <v>21</v>
      </c>
      <c r="L16" s="8">
        <v>101.2</v>
      </c>
      <c r="M16" s="12">
        <v>50.6</v>
      </c>
      <c r="N16" s="13"/>
      <c r="O16" s="13">
        <f t="shared" si="0"/>
        <v>50.6</v>
      </c>
      <c r="P16" s="14">
        <v>78.55</v>
      </c>
      <c r="Q16" s="14">
        <f t="shared" si="5"/>
        <v>67.37</v>
      </c>
      <c r="R16" s="17">
        <v>1</v>
      </c>
      <c r="S16" s="18" t="s">
        <v>140</v>
      </c>
      <c r="T16" s="18" t="s">
        <v>140</v>
      </c>
    </row>
    <row r="17" spans="1:20" ht="31.5" customHeight="1" x14ac:dyDescent="0.15">
      <c r="A17" s="8">
        <v>15</v>
      </c>
      <c r="B17" s="8" t="s">
        <v>72</v>
      </c>
      <c r="C17" s="21">
        <f t="shared" si="2"/>
        <v>31959</v>
      </c>
      <c r="D17" s="8" t="str">
        <f t="shared" si="3"/>
        <v>198707</v>
      </c>
      <c r="E17" s="8" t="s">
        <v>73</v>
      </c>
      <c r="F17" s="8" t="s">
        <v>69</v>
      </c>
      <c r="G17" s="8" t="s">
        <v>74</v>
      </c>
      <c r="H17" s="8" t="s">
        <v>75</v>
      </c>
      <c r="I17" s="8">
        <v>52.9</v>
      </c>
      <c r="J17" s="8">
        <v>56.7</v>
      </c>
      <c r="K17" s="8" t="s">
        <v>21</v>
      </c>
      <c r="L17" s="8">
        <v>109.6</v>
      </c>
      <c r="M17" s="12">
        <v>54.8</v>
      </c>
      <c r="N17" s="13"/>
      <c r="O17" s="13">
        <f t="shared" si="0"/>
        <v>54.8</v>
      </c>
      <c r="P17" s="14">
        <v>86.18</v>
      </c>
      <c r="Q17" s="14">
        <f t="shared" si="5"/>
        <v>73.628000000000014</v>
      </c>
      <c r="R17" s="17">
        <v>1</v>
      </c>
      <c r="S17" s="18" t="s">
        <v>140</v>
      </c>
      <c r="T17" s="18" t="s">
        <v>140</v>
      </c>
    </row>
    <row r="18" spans="1:20" ht="31.5" customHeight="1" x14ac:dyDescent="0.15">
      <c r="A18" s="8">
        <v>16</v>
      </c>
      <c r="B18" s="8" t="s">
        <v>76</v>
      </c>
      <c r="C18" s="21">
        <f t="shared" si="2"/>
        <v>31837</v>
      </c>
      <c r="D18" s="8" t="str">
        <f t="shared" si="3"/>
        <v>198703</v>
      </c>
      <c r="E18" s="8" t="s">
        <v>77</v>
      </c>
      <c r="F18" s="8" t="s">
        <v>69</v>
      </c>
      <c r="G18" s="8" t="s">
        <v>78</v>
      </c>
      <c r="H18" s="8" t="s">
        <v>79</v>
      </c>
      <c r="I18" s="8">
        <v>46.9</v>
      </c>
      <c r="J18" s="8">
        <v>52.5</v>
      </c>
      <c r="K18" s="8" t="s">
        <v>21</v>
      </c>
      <c r="L18" s="8">
        <v>99.4</v>
      </c>
      <c r="M18" s="12">
        <v>49.7</v>
      </c>
      <c r="N18" s="13"/>
      <c r="O18" s="13">
        <f t="shared" ref="O18:O27" si="6">M18+N18</f>
        <v>49.7</v>
      </c>
      <c r="P18" s="14">
        <v>82.8</v>
      </c>
      <c r="Q18" s="14">
        <f t="shared" si="5"/>
        <v>69.56</v>
      </c>
      <c r="R18" s="17">
        <v>1</v>
      </c>
      <c r="S18" s="18" t="s">
        <v>140</v>
      </c>
      <c r="T18" s="18" t="s">
        <v>140</v>
      </c>
    </row>
    <row r="19" spans="1:20" ht="31.5" customHeight="1" x14ac:dyDescent="0.15">
      <c r="A19" s="8">
        <v>17</v>
      </c>
      <c r="B19" s="8" t="s">
        <v>80</v>
      </c>
      <c r="C19" s="21">
        <f t="shared" si="2"/>
        <v>31717</v>
      </c>
      <c r="D19" s="8" t="str">
        <f t="shared" si="3"/>
        <v>198611</v>
      </c>
      <c r="E19" s="8" t="s">
        <v>81</v>
      </c>
      <c r="F19" s="8" t="s">
        <v>69</v>
      </c>
      <c r="G19" s="8" t="s">
        <v>78</v>
      </c>
      <c r="H19" s="8" t="s">
        <v>79</v>
      </c>
      <c r="I19" s="8">
        <v>48.7</v>
      </c>
      <c r="J19" s="8">
        <v>48.4</v>
      </c>
      <c r="K19" s="8" t="s">
        <v>21</v>
      </c>
      <c r="L19" s="8">
        <v>97.1</v>
      </c>
      <c r="M19" s="12">
        <v>48.55</v>
      </c>
      <c r="N19" s="13"/>
      <c r="O19" s="13">
        <f t="shared" si="6"/>
        <v>48.55</v>
      </c>
      <c r="P19" s="14">
        <v>80.5</v>
      </c>
      <c r="Q19" s="14">
        <f t="shared" si="5"/>
        <v>67.72</v>
      </c>
      <c r="R19" s="17">
        <v>2</v>
      </c>
      <c r="S19" s="18" t="s">
        <v>140</v>
      </c>
      <c r="T19" s="18" t="s">
        <v>140</v>
      </c>
    </row>
    <row r="20" spans="1:20" ht="31.5" customHeight="1" x14ac:dyDescent="0.15">
      <c r="A20" s="8">
        <v>18</v>
      </c>
      <c r="B20" s="8" t="s">
        <v>82</v>
      </c>
      <c r="C20" s="21">
        <f t="shared" si="2"/>
        <v>31107</v>
      </c>
      <c r="D20" s="8" t="str">
        <f t="shared" si="3"/>
        <v>198503</v>
      </c>
      <c r="E20" s="8" t="s">
        <v>83</v>
      </c>
      <c r="F20" s="8" t="s">
        <v>69</v>
      </c>
      <c r="G20" s="8" t="s">
        <v>78</v>
      </c>
      <c r="H20" s="8" t="s">
        <v>79</v>
      </c>
      <c r="I20" s="8">
        <v>54.2</v>
      </c>
      <c r="J20" s="8">
        <v>57.3</v>
      </c>
      <c r="K20" s="8" t="s">
        <v>21</v>
      </c>
      <c r="L20" s="8">
        <v>111.5</v>
      </c>
      <c r="M20" s="12">
        <v>55.75</v>
      </c>
      <c r="N20" s="13"/>
      <c r="O20" s="13">
        <f t="shared" si="6"/>
        <v>55.75</v>
      </c>
      <c r="P20" s="14">
        <v>72.5</v>
      </c>
      <c r="Q20" s="14">
        <f t="shared" si="5"/>
        <v>65.8</v>
      </c>
      <c r="R20" s="17">
        <v>3</v>
      </c>
      <c r="S20" s="18" t="s">
        <v>140</v>
      </c>
      <c r="T20" s="18" t="s">
        <v>140</v>
      </c>
    </row>
    <row r="21" spans="1:20" ht="31.5" customHeight="1" x14ac:dyDescent="0.15">
      <c r="A21" s="8">
        <v>19</v>
      </c>
      <c r="B21" s="8" t="s">
        <v>84</v>
      </c>
      <c r="C21" s="21">
        <f t="shared" si="2"/>
        <v>35400</v>
      </c>
      <c r="D21" s="8" t="str">
        <f t="shared" si="3"/>
        <v>199612</v>
      </c>
      <c r="E21" s="8" t="s">
        <v>85</v>
      </c>
      <c r="F21" s="8" t="s">
        <v>86</v>
      </c>
      <c r="G21" s="8" t="s">
        <v>87</v>
      </c>
      <c r="H21" s="8" t="s">
        <v>88</v>
      </c>
      <c r="I21" s="8">
        <v>64.5</v>
      </c>
      <c r="J21" s="8">
        <v>58.3</v>
      </c>
      <c r="K21" s="8" t="s">
        <v>21</v>
      </c>
      <c r="L21" s="8">
        <v>122.8</v>
      </c>
      <c r="M21" s="12">
        <v>61.4</v>
      </c>
      <c r="N21" s="13"/>
      <c r="O21" s="13">
        <f t="shared" si="6"/>
        <v>61.4</v>
      </c>
      <c r="P21" s="14">
        <v>83.14</v>
      </c>
      <c r="Q21" s="14">
        <f t="shared" si="5"/>
        <v>74.444000000000003</v>
      </c>
      <c r="R21" s="17">
        <v>1</v>
      </c>
      <c r="S21" s="18" t="s">
        <v>140</v>
      </c>
      <c r="T21" s="18" t="s">
        <v>140</v>
      </c>
    </row>
    <row r="22" spans="1:20" ht="31.5" customHeight="1" x14ac:dyDescent="0.15">
      <c r="A22" s="8">
        <v>20</v>
      </c>
      <c r="B22" s="8" t="s">
        <v>89</v>
      </c>
      <c r="C22" s="21">
        <f t="shared" si="2"/>
        <v>34486</v>
      </c>
      <c r="D22" s="8" t="str">
        <f t="shared" si="3"/>
        <v>199406</v>
      </c>
      <c r="E22" s="8" t="s">
        <v>90</v>
      </c>
      <c r="F22" s="8" t="s">
        <v>86</v>
      </c>
      <c r="G22" s="8" t="s">
        <v>87</v>
      </c>
      <c r="H22" s="8" t="s">
        <v>88</v>
      </c>
      <c r="I22" s="8">
        <v>62.3</v>
      </c>
      <c r="J22" s="8">
        <v>57.4</v>
      </c>
      <c r="K22" s="8" t="s">
        <v>21</v>
      </c>
      <c r="L22" s="8">
        <v>119.7</v>
      </c>
      <c r="M22" s="12">
        <v>59.85</v>
      </c>
      <c r="N22" s="13"/>
      <c r="O22" s="13">
        <f t="shared" si="6"/>
        <v>59.85</v>
      </c>
      <c r="P22" s="14">
        <v>83.9</v>
      </c>
      <c r="Q22" s="14">
        <f t="shared" si="5"/>
        <v>74.28</v>
      </c>
      <c r="R22" s="17">
        <v>2</v>
      </c>
      <c r="S22" s="18" t="s">
        <v>140</v>
      </c>
      <c r="T22" s="18" t="s">
        <v>140</v>
      </c>
    </row>
    <row r="23" spans="1:20" ht="31.5" customHeight="1" x14ac:dyDescent="0.15">
      <c r="A23" s="8">
        <v>21</v>
      </c>
      <c r="B23" s="8" t="s">
        <v>91</v>
      </c>
      <c r="C23" s="21">
        <f t="shared" si="2"/>
        <v>34547</v>
      </c>
      <c r="D23" s="8" t="str">
        <f t="shared" si="3"/>
        <v>199408</v>
      </c>
      <c r="E23" s="8" t="s">
        <v>92</v>
      </c>
      <c r="F23" s="8" t="s">
        <v>86</v>
      </c>
      <c r="G23" s="8" t="s">
        <v>87</v>
      </c>
      <c r="H23" s="8" t="s">
        <v>88</v>
      </c>
      <c r="I23" s="8">
        <v>66.099999999999994</v>
      </c>
      <c r="J23" s="8">
        <v>61.6</v>
      </c>
      <c r="K23" s="8" t="s">
        <v>21</v>
      </c>
      <c r="L23" s="8">
        <v>127.7</v>
      </c>
      <c r="M23" s="12">
        <v>63.85</v>
      </c>
      <c r="N23" s="13"/>
      <c r="O23" s="13">
        <f t="shared" si="6"/>
        <v>63.85</v>
      </c>
      <c r="P23" s="14">
        <v>81.180000000000007</v>
      </c>
      <c r="Q23" s="14">
        <f t="shared" si="5"/>
        <v>74.248000000000005</v>
      </c>
      <c r="R23" s="17">
        <v>3</v>
      </c>
      <c r="S23" s="18" t="s">
        <v>140</v>
      </c>
      <c r="T23" s="18" t="s">
        <v>140</v>
      </c>
    </row>
    <row r="24" spans="1:20" ht="31.5" customHeight="1" x14ac:dyDescent="0.15">
      <c r="A24" s="8">
        <v>22</v>
      </c>
      <c r="B24" s="8" t="s">
        <v>93</v>
      </c>
      <c r="C24" s="21">
        <f t="shared" si="2"/>
        <v>33451</v>
      </c>
      <c r="D24" s="8" t="str">
        <f t="shared" si="3"/>
        <v>199108</v>
      </c>
      <c r="E24" s="8" t="s">
        <v>94</v>
      </c>
      <c r="F24" s="8" t="s">
        <v>86</v>
      </c>
      <c r="G24" s="8" t="s">
        <v>87</v>
      </c>
      <c r="H24" s="8" t="s">
        <v>88</v>
      </c>
      <c r="I24" s="8">
        <v>60.3</v>
      </c>
      <c r="J24" s="8">
        <v>68.400000000000006</v>
      </c>
      <c r="K24" s="8" t="s">
        <v>21</v>
      </c>
      <c r="L24" s="8">
        <v>128.69999999999999</v>
      </c>
      <c r="M24" s="12">
        <v>64.349999999999994</v>
      </c>
      <c r="N24" s="13"/>
      <c r="O24" s="13">
        <f t="shared" si="6"/>
        <v>64.349999999999994</v>
      </c>
      <c r="P24" s="14">
        <v>79.62</v>
      </c>
      <c r="Q24" s="14">
        <f t="shared" si="5"/>
        <v>73.512</v>
      </c>
      <c r="R24" s="17">
        <v>4</v>
      </c>
      <c r="S24" s="18" t="s">
        <v>140</v>
      </c>
      <c r="T24" s="18" t="s">
        <v>140</v>
      </c>
    </row>
    <row r="25" spans="1:20" ht="31.5" customHeight="1" x14ac:dyDescent="0.15">
      <c r="A25" s="8">
        <v>23</v>
      </c>
      <c r="B25" s="8" t="s">
        <v>95</v>
      </c>
      <c r="C25" s="21">
        <f t="shared" si="2"/>
        <v>34121</v>
      </c>
      <c r="D25" s="8" t="str">
        <f t="shared" si="3"/>
        <v>199306</v>
      </c>
      <c r="E25" s="8" t="s">
        <v>96</v>
      </c>
      <c r="F25" s="8" t="s">
        <v>86</v>
      </c>
      <c r="G25" s="8" t="s">
        <v>87</v>
      </c>
      <c r="H25" s="8" t="s">
        <v>88</v>
      </c>
      <c r="I25" s="8">
        <v>71.5</v>
      </c>
      <c r="J25" s="8">
        <v>60.4</v>
      </c>
      <c r="K25" s="8" t="s">
        <v>21</v>
      </c>
      <c r="L25" s="8">
        <v>131.9</v>
      </c>
      <c r="M25" s="12">
        <v>65.95</v>
      </c>
      <c r="N25" s="13"/>
      <c r="O25" s="13">
        <f t="shared" si="6"/>
        <v>65.95</v>
      </c>
      <c r="P25" s="14">
        <v>77.92</v>
      </c>
      <c r="Q25" s="14">
        <f t="shared" si="5"/>
        <v>73.132000000000005</v>
      </c>
      <c r="R25" s="17">
        <v>5</v>
      </c>
      <c r="S25" s="18" t="s">
        <v>140</v>
      </c>
      <c r="T25" s="18" t="s">
        <v>140</v>
      </c>
    </row>
    <row r="26" spans="1:20" ht="31.5" customHeight="1" x14ac:dyDescent="0.15">
      <c r="A26" s="8">
        <v>24</v>
      </c>
      <c r="B26" s="8" t="s">
        <v>97</v>
      </c>
      <c r="C26" s="21">
        <f t="shared" si="2"/>
        <v>32721</v>
      </c>
      <c r="D26" s="8" t="str">
        <f t="shared" si="3"/>
        <v>198908</v>
      </c>
      <c r="E26" s="8" t="s">
        <v>98</v>
      </c>
      <c r="F26" s="8" t="s">
        <v>24</v>
      </c>
      <c r="G26" s="8" t="s">
        <v>99</v>
      </c>
      <c r="H26" s="8" t="s">
        <v>100</v>
      </c>
      <c r="I26" s="8">
        <v>64.7</v>
      </c>
      <c r="J26" s="8">
        <v>61.9</v>
      </c>
      <c r="K26" s="8" t="s">
        <v>21</v>
      </c>
      <c r="L26" s="8">
        <v>126.6</v>
      </c>
      <c r="M26" s="12">
        <v>63.3</v>
      </c>
      <c r="N26" s="13"/>
      <c r="O26" s="13">
        <f t="shared" si="6"/>
        <v>63.3</v>
      </c>
      <c r="P26" s="14">
        <v>83.26</v>
      </c>
      <c r="Q26" s="14">
        <f>O26*0.4+P26*0.6</f>
        <v>75.27600000000001</v>
      </c>
      <c r="R26" s="17">
        <v>1</v>
      </c>
      <c r="S26" s="18" t="s">
        <v>140</v>
      </c>
      <c r="T26" s="18" t="s">
        <v>140</v>
      </c>
    </row>
    <row r="27" spans="1:20" ht="31.5" customHeight="1" x14ac:dyDescent="0.15">
      <c r="A27" s="8">
        <v>25</v>
      </c>
      <c r="B27" s="8" t="s">
        <v>101</v>
      </c>
      <c r="C27" s="21">
        <f t="shared" si="2"/>
        <v>31199</v>
      </c>
      <c r="D27" s="8" t="str">
        <f t="shared" si="3"/>
        <v>198506</v>
      </c>
      <c r="E27" s="8" t="s">
        <v>102</v>
      </c>
      <c r="F27" s="8" t="s">
        <v>24</v>
      </c>
      <c r="G27" s="8" t="s">
        <v>99</v>
      </c>
      <c r="H27" s="8" t="s">
        <v>100</v>
      </c>
      <c r="I27" s="8">
        <v>56.1</v>
      </c>
      <c r="J27" s="8">
        <v>60.8</v>
      </c>
      <c r="K27" s="8" t="s">
        <v>21</v>
      </c>
      <c r="L27" s="8">
        <v>116.9</v>
      </c>
      <c r="M27" s="12">
        <v>58.45</v>
      </c>
      <c r="N27" s="13"/>
      <c r="O27" s="13">
        <f t="shared" si="6"/>
        <v>58.45</v>
      </c>
      <c r="P27" s="14">
        <v>85.7</v>
      </c>
      <c r="Q27" s="14">
        <f>O27*0.4+P27*0.6</f>
        <v>74.800000000000011</v>
      </c>
      <c r="R27" s="17">
        <v>2</v>
      </c>
      <c r="S27" s="18" t="s">
        <v>140</v>
      </c>
      <c r="T27" s="18" t="s">
        <v>140</v>
      </c>
    </row>
    <row r="28" spans="1:20" ht="31.5" customHeight="1" x14ac:dyDescent="0.15">
      <c r="A28" s="8">
        <v>26</v>
      </c>
      <c r="B28" s="8" t="s">
        <v>103</v>
      </c>
      <c r="C28" s="21">
        <f t="shared" si="2"/>
        <v>32478</v>
      </c>
      <c r="D28" s="8" t="str">
        <f t="shared" si="3"/>
        <v>198812</v>
      </c>
      <c r="E28" s="8" t="s">
        <v>104</v>
      </c>
      <c r="F28" s="8" t="s">
        <v>24</v>
      </c>
      <c r="G28" s="8" t="s">
        <v>105</v>
      </c>
      <c r="H28" s="8" t="s">
        <v>106</v>
      </c>
      <c r="I28" s="8">
        <v>43</v>
      </c>
      <c r="J28" s="8">
        <v>65.099999999999994</v>
      </c>
      <c r="K28" s="8" t="s">
        <v>21</v>
      </c>
      <c r="L28" s="8">
        <v>108.1</v>
      </c>
      <c r="M28" s="12">
        <v>54.05</v>
      </c>
      <c r="N28" s="13"/>
      <c r="O28" s="13">
        <f t="shared" ref="O28:O35" si="7">M28+N28</f>
        <v>54.05</v>
      </c>
      <c r="P28" s="14">
        <v>86.68</v>
      </c>
      <c r="Q28" s="14">
        <f t="shared" ref="Q28:Q35" si="8">O28*0.4+P28*0.6</f>
        <v>73.628</v>
      </c>
      <c r="R28" s="17">
        <v>1</v>
      </c>
      <c r="S28" s="18" t="s">
        <v>140</v>
      </c>
      <c r="T28" s="18" t="s">
        <v>140</v>
      </c>
    </row>
    <row r="29" spans="1:20" ht="31.5" customHeight="1" x14ac:dyDescent="0.15">
      <c r="A29" s="8">
        <v>27</v>
      </c>
      <c r="B29" s="8" t="s">
        <v>107</v>
      </c>
      <c r="C29" s="21">
        <f t="shared" si="2"/>
        <v>35247</v>
      </c>
      <c r="D29" s="8" t="str">
        <f t="shared" si="3"/>
        <v>199607</v>
      </c>
      <c r="E29" s="8" t="s">
        <v>108</v>
      </c>
      <c r="F29" s="8" t="s">
        <v>24</v>
      </c>
      <c r="G29" s="8" t="s">
        <v>109</v>
      </c>
      <c r="H29" s="8" t="s">
        <v>110</v>
      </c>
      <c r="I29" s="8">
        <v>62.5</v>
      </c>
      <c r="J29" s="8">
        <v>60.4</v>
      </c>
      <c r="K29" s="8" t="s">
        <v>21</v>
      </c>
      <c r="L29" s="8">
        <v>122.9</v>
      </c>
      <c r="M29" s="12">
        <v>61.45</v>
      </c>
      <c r="N29" s="13"/>
      <c r="O29" s="13">
        <f t="shared" si="7"/>
        <v>61.45</v>
      </c>
      <c r="P29" s="14">
        <v>79.52</v>
      </c>
      <c r="Q29" s="14">
        <f t="shared" si="8"/>
        <v>72.292000000000002</v>
      </c>
      <c r="R29" s="17">
        <v>1</v>
      </c>
      <c r="S29" s="18" t="s">
        <v>140</v>
      </c>
      <c r="T29" s="18" t="s">
        <v>140</v>
      </c>
    </row>
    <row r="30" spans="1:20" ht="31.5" customHeight="1" x14ac:dyDescent="0.15">
      <c r="A30" s="8">
        <v>28</v>
      </c>
      <c r="B30" s="8" t="s">
        <v>111</v>
      </c>
      <c r="C30" s="21">
        <f t="shared" si="2"/>
        <v>34608</v>
      </c>
      <c r="D30" s="8" t="str">
        <f t="shared" si="3"/>
        <v>199410</v>
      </c>
      <c r="E30" s="8" t="s">
        <v>112</v>
      </c>
      <c r="F30" s="8" t="s">
        <v>113</v>
      </c>
      <c r="G30" s="8" t="s">
        <v>114</v>
      </c>
      <c r="H30" s="8" t="s">
        <v>115</v>
      </c>
      <c r="I30" s="8">
        <v>64.400000000000006</v>
      </c>
      <c r="J30" s="8">
        <v>55.7</v>
      </c>
      <c r="K30" s="8" t="s">
        <v>21</v>
      </c>
      <c r="L30" s="8">
        <v>120.1</v>
      </c>
      <c r="M30" s="12">
        <v>60.05</v>
      </c>
      <c r="N30" s="13"/>
      <c r="O30" s="13">
        <f t="shared" si="7"/>
        <v>60.05</v>
      </c>
      <c r="P30" s="14">
        <v>76.900000000000006</v>
      </c>
      <c r="Q30" s="14">
        <f t="shared" si="8"/>
        <v>70.16</v>
      </c>
      <c r="R30" s="17">
        <v>1</v>
      </c>
      <c r="S30" s="18" t="s">
        <v>140</v>
      </c>
      <c r="T30" s="18" t="s">
        <v>140</v>
      </c>
    </row>
    <row r="31" spans="1:20" ht="31.5" customHeight="1" x14ac:dyDescent="0.15">
      <c r="A31" s="8">
        <v>29</v>
      </c>
      <c r="B31" s="8" t="s">
        <v>116</v>
      </c>
      <c r="C31" s="21">
        <f t="shared" si="2"/>
        <v>32174</v>
      </c>
      <c r="D31" s="8" t="str">
        <f t="shared" si="3"/>
        <v>198802</v>
      </c>
      <c r="E31" s="8" t="s">
        <v>117</v>
      </c>
      <c r="F31" s="8" t="s">
        <v>113</v>
      </c>
      <c r="G31" s="8" t="s">
        <v>118</v>
      </c>
      <c r="H31" s="8" t="s">
        <v>119</v>
      </c>
      <c r="I31" s="8">
        <v>59.2</v>
      </c>
      <c r="J31" s="8">
        <v>54.4</v>
      </c>
      <c r="K31" s="8" t="s">
        <v>21</v>
      </c>
      <c r="L31" s="8">
        <v>113.6</v>
      </c>
      <c r="M31" s="12">
        <v>56.8</v>
      </c>
      <c r="N31" s="13"/>
      <c r="O31" s="13">
        <f t="shared" si="7"/>
        <v>56.8</v>
      </c>
      <c r="P31" s="14">
        <v>86.9</v>
      </c>
      <c r="Q31" s="14">
        <f t="shared" si="8"/>
        <v>74.86</v>
      </c>
      <c r="R31" s="17">
        <v>1</v>
      </c>
      <c r="S31" s="18" t="s">
        <v>140</v>
      </c>
      <c r="T31" s="18" t="s">
        <v>140</v>
      </c>
    </row>
    <row r="32" spans="1:20" ht="31.5" customHeight="1" x14ac:dyDescent="0.15">
      <c r="A32" s="8">
        <v>30</v>
      </c>
      <c r="B32" s="8" t="s">
        <v>120</v>
      </c>
      <c r="C32" s="21">
        <f t="shared" si="2"/>
        <v>32325</v>
      </c>
      <c r="D32" s="8" t="str">
        <f t="shared" si="3"/>
        <v>198807</v>
      </c>
      <c r="E32" s="8" t="s">
        <v>121</v>
      </c>
      <c r="F32" s="8" t="s">
        <v>113</v>
      </c>
      <c r="G32" s="8" t="s">
        <v>122</v>
      </c>
      <c r="H32" s="8" t="s">
        <v>123</v>
      </c>
      <c r="I32" s="8">
        <v>51.5</v>
      </c>
      <c r="J32" s="8">
        <v>62.8</v>
      </c>
      <c r="K32" s="8" t="s">
        <v>21</v>
      </c>
      <c r="L32" s="8">
        <v>114.3</v>
      </c>
      <c r="M32" s="12">
        <v>57.15</v>
      </c>
      <c r="N32" s="13"/>
      <c r="O32" s="13">
        <f t="shared" si="7"/>
        <v>57.15</v>
      </c>
      <c r="P32" s="14">
        <v>83.62</v>
      </c>
      <c r="Q32" s="14">
        <f t="shared" si="8"/>
        <v>73.032000000000011</v>
      </c>
      <c r="R32" s="17">
        <v>1</v>
      </c>
      <c r="S32" s="18" t="s">
        <v>140</v>
      </c>
      <c r="T32" s="18" t="s">
        <v>140</v>
      </c>
    </row>
    <row r="33" spans="1:20" ht="31.5" customHeight="1" x14ac:dyDescent="0.15">
      <c r="A33" s="8">
        <v>31</v>
      </c>
      <c r="B33" s="8" t="s">
        <v>124</v>
      </c>
      <c r="C33" s="21">
        <f t="shared" si="2"/>
        <v>32690</v>
      </c>
      <c r="D33" s="8" t="str">
        <f t="shared" si="3"/>
        <v>198907</v>
      </c>
      <c r="E33" s="8" t="s">
        <v>125</v>
      </c>
      <c r="F33" s="8" t="s">
        <v>113</v>
      </c>
      <c r="G33" s="8" t="s">
        <v>126</v>
      </c>
      <c r="H33" s="8" t="s">
        <v>127</v>
      </c>
      <c r="I33" s="8">
        <v>55.1</v>
      </c>
      <c r="J33" s="8">
        <v>57</v>
      </c>
      <c r="K33" s="8" t="s">
        <v>21</v>
      </c>
      <c r="L33" s="8">
        <v>112.1</v>
      </c>
      <c r="M33" s="12">
        <v>56.05</v>
      </c>
      <c r="N33" s="13"/>
      <c r="O33" s="13">
        <f t="shared" si="7"/>
        <v>56.05</v>
      </c>
      <c r="P33" s="14">
        <v>85.2</v>
      </c>
      <c r="Q33" s="14">
        <f t="shared" si="8"/>
        <v>73.539999999999992</v>
      </c>
      <c r="R33" s="17">
        <v>1</v>
      </c>
      <c r="S33" s="18" t="s">
        <v>140</v>
      </c>
      <c r="T33" s="18" t="s">
        <v>140</v>
      </c>
    </row>
    <row r="34" spans="1:20" ht="31.5" customHeight="1" x14ac:dyDescent="0.15">
      <c r="A34" s="8">
        <v>32</v>
      </c>
      <c r="B34" s="8" t="s">
        <v>128</v>
      </c>
      <c r="C34" s="21">
        <f t="shared" si="2"/>
        <v>33909</v>
      </c>
      <c r="D34" s="8" t="str">
        <f t="shared" si="3"/>
        <v>199211</v>
      </c>
      <c r="E34" s="8" t="s">
        <v>129</v>
      </c>
      <c r="F34" s="8" t="s">
        <v>130</v>
      </c>
      <c r="G34" s="8" t="s">
        <v>131</v>
      </c>
      <c r="H34" s="8" t="s">
        <v>132</v>
      </c>
      <c r="I34" s="8">
        <v>56</v>
      </c>
      <c r="J34" s="8">
        <v>50.8</v>
      </c>
      <c r="K34" s="8" t="s">
        <v>21</v>
      </c>
      <c r="L34" s="8">
        <v>106.8</v>
      </c>
      <c r="M34" s="12">
        <v>53.4</v>
      </c>
      <c r="N34" s="13"/>
      <c r="O34" s="13">
        <f t="shared" si="7"/>
        <v>53.4</v>
      </c>
      <c r="P34" s="14">
        <v>84.6</v>
      </c>
      <c r="Q34" s="14">
        <f t="shared" si="8"/>
        <v>72.12</v>
      </c>
      <c r="R34" s="17">
        <v>1</v>
      </c>
      <c r="S34" s="18" t="s">
        <v>140</v>
      </c>
      <c r="T34" s="18" t="s">
        <v>140</v>
      </c>
    </row>
    <row r="35" spans="1:20" ht="31.5" customHeight="1" x14ac:dyDescent="0.15">
      <c r="A35" s="8">
        <v>33</v>
      </c>
      <c r="B35" s="8" t="s">
        <v>133</v>
      </c>
      <c r="C35" s="21">
        <f t="shared" si="2"/>
        <v>35643</v>
      </c>
      <c r="D35" s="8" t="str">
        <f t="shared" si="3"/>
        <v>199708</v>
      </c>
      <c r="E35" s="8" t="s">
        <v>134</v>
      </c>
      <c r="F35" s="8" t="s">
        <v>130</v>
      </c>
      <c r="G35" s="8" t="s">
        <v>135</v>
      </c>
      <c r="H35" s="8" t="s">
        <v>136</v>
      </c>
      <c r="I35" s="8">
        <v>58.4</v>
      </c>
      <c r="J35" s="8">
        <v>50</v>
      </c>
      <c r="K35" s="8" t="s">
        <v>21</v>
      </c>
      <c r="L35" s="8">
        <v>108.4</v>
      </c>
      <c r="M35" s="12">
        <v>54.2</v>
      </c>
      <c r="N35" s="13"/>
      <c r="O35" s="13">
        <f t="shared" si="7"/>
        <v>54.2</v>
      </c>
      <c r="P35" s="14">
        <v>84.73</v>
      </c>
      <c r="Q35" s="14">
        <f t="shared" si="8"/>
        <v>72.518000000000001</v>
      </c>
      <c r="R35" s="17">
        <v>1</v>
      </c>
      <c r="S35" s="18" t="s">
        <v>140</v>
      </c>
      <c r="T35" s="18" t="s">
        <v>140</v>
      </c>
    </row>
  </sheetData>
  <sheetProtection algorithmName="SHA-512" hashValue="jmTv+1iSwi8iZk79mMZvtbdQpxi8stFUK6tZ4G7+Dp9fFJKHq4655gkHiL+z6B71bV1k0iLEZ8CELRMQn6G3Cg==" saltValue="ud7iszHiiwy1JT05XhspRA==" spinCount="100000" sheet="1" objects="1" scenarios="1" selectLockedCells="1" selectUnlockedCells="1"/>
  <sortState ref="A2:T133">
    <sortCondition ref="G2:G133"/>
    <sortCondition descending="1" ref="Q2:Q133"/>
  </sortState>
  <mergeCells count="1">
    <mergeCell ref="A1:T1"/>
  </mergeCells>
  <phoneticPr fontId="6" type="noConversion"/>
  <printOptions horizontalCentered="1"/>
  <pageMargins left="0.1" right="0.1" top="0.5" bottom="0.5" header="0.3" footer="0.3"/>
  <pageSetup paperSize="9" orientation="landscape" r:id="rId1"/>
  <headerFooter>
    <oddFooter>&amp;C第&amp;P页，共 &amp;N页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
  <sheetViews>
    <sheetView workbookViewId="0">
      <selection sqref="A1:XFD2"/>
    </sheetView>
  </sheetViews>
  <sheetFormatPr defaultColWidth="9" defaultRowHeight="13.5" x14ac:dyDescent="0.15"/>
  <sheetData>
    <row r="1" spans="1:18" ht="23.25" x14ac:dyDescent="0.15">
      <c r="A1" s="23" t="s">
        <v>137</v>
      </c>
      <c r="B1" s="23"/>
      <c r="C1" s="23"/>
      <c r="D1" s="23"/>
      <c r="E1" s="23"/>
      <c r="F1" s="23"/>
      <c r="G1" s="23"/>
      <c r="H1" s="23"/>
      <c r="I1" s="23"/>
      <c r="J1" s="23"/>
      <c r="K1" s="23"/>
      <c r="L1" s="23"/>
      <c r="M1" s="23"/>
      <c r="N1" s="23"/>
      <c r="O1" s="23"/>
      <c r="P1" s="23"/>
      <c r="Q1" s="2"/>
      <c r="R1" s="2"/>
    </row>
    <row r="2" spans="1:18" x14ac:dyDescent="0.15">
      <c r="A2" s="24" t="s">
        <v>0</v>
      </c>
      <c r="B2" s="24"/>
      <c r="C2" s="24"/>
      <c r="D2" s="24"/>
      <c r="E2" s="24"/>
      <c r="F2" s="24"/>
      <c r="G2" s="24"/>
      <c r="H2" s="24"/>
      <c r="I2" s="24"/>
      <c r="J2" s="24"/>
      <c r="K2" s="24"/>
      <c r="L2" s="24"/>
      <c r="M2" s="24"/>
      <c r="N2" s="24"/>
      <c r="O2" s="24"/>
      <c r="P2" s="1"/>
      <c r="Q2" s="2"/>
      <c r="R2" s="2"/>
    </row>
  </sheetData>
  <mergeCells count="2">
    <mergeCell ref="A1:P1"/>
    <mergeCell ref="A2:O2"/>
  </mergeCells>
  <phoneticPr fontId="6"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Sheet2</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冯若曦</cp:lastModifiedBy>
  <cp:lastPrinted>2021-08-30T07:53:07Z</cp:lastPrinted>
  <dcterms:created xsi:type="dcterms:W3CDTF">2021-06-30T02:26:00Z</dcterms:created>
  <dcterms:modified xsi:type="dcterms:W3CDTF">2021-08-30T07:57:12Z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44764734CA774493ABB0464CB01442DD</vt:lpwstr>
  </property>
  <property fmtid="{D5CDD505-2E9C-101B-9397-08002B2CF9AE}" pid="3" name="KSOProductBuildVer">
    <vt:lpwstr>2052-11.1.0.10503</vt:lpwstr>
  </property>
</Properties>
</file>