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030"/>
  </bookViews>
  <sheets>
    <sheet name="1" sheetId="2" r:id="rId1"/>
  </sheets>
  <definedNames>
    <definedName name="_xlnm.Print_Titles" localSheetId="0">'1'!$2:$3</definedName>
  </definedNames>
  <calcPr calcId="144525"/>
</workbook>
</file>

<file path=xl/calcChain.xml><?xml version="1.0" encoding="utf-8"?>
<calcChain xmlns="http://schemas.openxmlformats.org/spreadsheetml/2006/main">
  <c r="P5" i="2" l="1"/>
  <c r="O5" i="2"/>
  <c r="M5" i="2"/>
  <c r="P4" i="2"/>
  <c r="O4" i="2"/>
  <c r="M4" i="2"/>
  <c r="O43" i="2"/>
  <c r="M43" i="2"/>
  <c r="O42" i="2"/>
  <c r="M42" i="2"/>
  <c r="O41" i="2"/>
  <c r="M41" i="2"/>
  <c r="O40" i="2"/>
  <c r="M40" i="2"/>
  <c r="O39" i="2"/>
  <c r="M39" i="2"/>
  <c r="O38" i="2"/>
  <c r="M38" i="2"/>
  <c r="O37" i="2"/>
  <c r="M37" i="2"/>
  <c r="O36" i="2"/>
  <c r="M36" i="2"/>
  <c r="O35" i="2"/>
  <c r="M35" i="2"/>
  <c r="P35" i="2" l="1"/>
  <c r="P36" i="2"/>
  <c r="P37" i="2"/>
  <c r="P38" i="2"/>
  <c r="P39" i="2"/>
  <c r="P40" i="2"/>
  <c r="P41" i="2"/>
  <c r="P42" i="2"/>
  <c r="P43" i="2"/>
  <c r="O34" i="2"/>
  <c r="M34" i="2"/>
  <c r="O33" i="2"/>
  <c r="M33" i="2"/>
  <c r="O32" i="2"/>
  <c r="M32" i="2"/>
  <c r="O31" i="2"/>
  <c r="M31" i="2"/>
  <c r="O30" i="2"/>
  <c r="M30" i="2"/>
  <c r="O29" i="2"/>
  <c r="M29" i="2"/>
  <c r="O28" i="2"/>
  <c r="M28" i="2"/>
  <c r="O27" i="2"/>
  <c r="M27" i="2"/>
  <c r="O26" i="2"/>
  <c r="M26" i="2"/>
  <c r="O25" i="2"/>
  <c r="M25" i="2"/>
  <c r="O24" i="2"/>
  <c r="M24" i="2"/>
  <c r="O23" i="2"/>
  <c r="M23" i="2"/>
  <c r="O22" i="2"/>
  <c r="M22" i="2"/>
  <c r="O21" i="2"/>
  <c r="M21" i="2"/>
  <c r="O20" i="2"/>
  <c r="M20" i="2"/>
  <c r="O19" i="2"/>
  <c r="M19" i="2"/>
  <c r="O17" i="2"/>
  <c r="M17" i="2"/>
  <c r="P17" i="2" l="1"/>
  <c r="P19" i="2"/>
  <c r="P20" i="2"/>
  <c r="P21" i="2"/>
  <c r="P22" i="2"/>
  <c r="P23" i="2"/>
  <c r="P24" i="2"/>
  <c r="P25" i="2"/>
  <c r="P26" i="2"/>
  <c r="P27" i="2"/>
  <c r="P28" i="2"/>
  <c r="P29" i="2"/>
  <c r="P30" i="2"/>
  <c r="P31" i="2"/>
  <c r="P32" i="2"/>
  <c r="P33" i="2"/>
  <c r="P34" i="2"/>
</calcChain>
</file>

<file path=xl/sharedStrings.xml><?xml version="1.0" encoding="utf-8"?>
<sst xmlns="http://schemas.openxmlformats.org/spreadsheetml/2006/main" count="418" uniqueCount="248">
  <si>
    <t>序号</t>
  </si>
  <si>
    <t>姓名</t>
  </si>
  <si>
    <t>准考证号</t>
  </si>
  <si>
    <t>招募人数</t>
  </si>
  <si>
    <t>笔试成绩</t>
  </si>
  <si>
    <t>笔试折合成绩</t>
  </si>
  <si>
    <t>面试成绩</t>
  </si>
  <si>
    <t>面试折合成绩</t>
  </si>
  <si>
    <t>总成绩</t>
  </si>
  <si>
    <t>排名</t>
  </si>
  <si>
    <t>体检</t>
  </si>
  <si>
    <t>备注</t>
  </si>
  <si>
    <t>舒程宇</t>
  </si>
  <si>
    <t>7071200102803</t>
  </si>
  <si>
    <t>20010301</t>
  </si>
  <si>
    <t>合格</t>
  </si>
  <si>
    <t>田海阳</t>
  </si>
  <si>
    <t>7071200105621</t>
  </si>
  <si>
    <t>20010401</t>
  </si>
  <si>
    <t>李一</t>
  </si>
  <si>
    <t>7071200106826</t>
  </si>
  <si>
    <t>20010402</t>
  </si>
  <si>
    <t>谭侨</t>
  </si>
  <si>
    <t>7071200105625</t>
  </si>
  <si>
    <t>20010601</t>
  </si>
  <si>
    <t>彭宇航</t>
  </si>
  <si>
    <t>7071200101516</t>
  </si>
  <si>
    <t>余霞</t>
  </si>
  <si>
    <t>7071200103130</t>
  </si>
  <si>
    <t>20010801</t>
  </si>
  <si>
    <t>何睿馨</t>
  </si>
  <si>
    <t>7071200105505</t>
  </si>
  <si>
    <t>曾薏洁</t>
  </si>
  <si>
    <t>7071200103122</t>
  </si>
  <si>
    <t>20011001</t>
  </si>
  <si>
    <t>马雅粟</t>
  </si>
  <si>
    <t>7071200104303</t>
  </si>
  <si>
    <t>20011201</t>
  </si>
  <si>
    <t>王采诗</t>
  </si>
  <si>
    <t>7071200103518</t>
  </si>
  <si>
    <t>20011401</t>
  </si>
  <si>
    <t>王一菲</t>
  </si>
  <si>
    <t>7071200105830</t>
  </si>
  <si>
    <t>20011501</t>
  </si>
  <si>
    <t>李家欣</t>
  </si>
  <si>
    <t>7071200104630</t>
  </si>
  <si>
    <t>20011601</t>
  </si>
  <si>
    <t>王琳</t>
  </si>
  <si>
    <t>7071200101012</t>
  </si>
  <si>
    <t>20011701</t>
  </si>
  <si>
    <t>陈辞羽</t>
  </si>
  <si>
    <t>7071200105727</t>
  </si>
  <si>
    <t>20011801</t>
  </si>
  <si>
    <t>何迪</t>
  </si>
  <si>
    <t>7071200104530</t>
  </si>
  <si>
    <t>20011802</t>
  </si>
  <si>
    <t>宋俐娟</t>
  </si>
  <si>
    <t>7071200100413</t>
  </si>
  <si>
    <t>20012001</t>
  </si>
  <si>
    <t>吴佩哲</t>
  </si>
  <si>
    <t>7071200104115</t>
  </si>
  <si>
    <t>杨森松</t>
  </si>
  <si>
    <t>7071200104430</t>
  </si>
  <si>
    <t>20012302</t>
  </si>
  <si>
    <t>2021年眉山市高校毕业生“三支一扶”计划拟招募公示人员名单</t>
    <phoneticPr fontId="6" type="noConversion"/>
  </si>
  <si>
    <t>孙小琴</t>
  </si>
  <si>
    <t>7071200103607</t>
  </si>
  <si>
    <t>20030101</t>
  </si>
  <si>
    <t>合格</t>
    <phoneticPr fontId="7" type="noConversion"/>
  </si>
  <si>
    <t>崔明珠</t>
  </si>
  <si>
    <t>7071200102220</t>
  </si>
  <si>
    <t>20030102</t>
  </si>
  <si>
    <t>向利叶</t>
  </si>
  <si>
    <t>7071200100913</t>
  </si>
  <si>
    <t>20030201</t>
  </si>
  <si>
    <t>汤玮</t>
  </si>
  <si>
    <t>7071200103714</t>
  </si>
  <si>
    <t>20030301</t>
  </si>
  <si>
    <t>张罗丹</t>
  </si>
  <si>
    <t>7071200106422</t>
  </si>
  <si>
    <t>吴艺鑫</t>
  </si>
  <si>
    <t>7071200102818</t>
  </si>
  <si>
    <t>20030401</t>
  </si>
  <si>
    <t>欧阳雅睿</t>
  </si>
  <si>
    <t>7071200104716</t>
  </si>
  <si>
    <t>20030501</t>
  </si>
  <si>
    <t>张致钰</t>
  </si>
  <si>
    <t>7071200106213</t>
  </si>
  <si>
    <t>20030502</t>
  </si>
  <si>
    <t>毕艺丹</t>
  </si>
  <si>
    <t>7071200102823</t>
  </si>
  <si>
    <t>20030601</t>
  </si>
  <si>
    <t>周娴</t>
  </si>
  <si>
    <t>7071200101621</t>
  </si>
  <si>
    <t>20020101</t>
  </si>
  <si>
    <t>谭怡</t>
  </si>
  <si>
    <t>7071200102116</t>
  </si>
  <si>
    <t>陈洪波</t>
  </si>
  <si>
    <t>7071200103702</t>
  </si>
  <si>
    <t>20040101</t>
  </si>
  <si>
    <t>唐莹</t>
  </si>
  <si>
    <t>7071200100119</t>
  </si>
  <si>
    <t>20040701</t>
  </si>
  <si>
    <t>王丽</t>
  </si>
  <si>
    <t>7071200101503</t>
  </si>
  <si>
    <t>20041001</t>
  </si>
  <si>
    <t>焦志鹏</t>
  </si>
  <si>
    <t>7071200103502</t>
  </si>
  <si>
    <t>20041003</t>
  </si>
  <si>
    <t>周凡丁</t>
  </si>
  <si>
    <t>7071200106710</t>
  </si>
  <si>
    <t>20040201</t>
  </si>
  <si>
    <t>海来阿呷莫</t>
  </si>
  <si>
    <t>7071200104728</t>
  </si>
  <si>
    <t>20040401</t>
  </si>
  <si>
    <t>王鹏</t>
  </si>
  <si>
    <t>7071200104421</t>
  </si>
  <si>
    <t>20040501</t>
  </si>
  <si>
    <t>徐思敏</t>
  </si>
  <si>
    <t>7071200106308</t>
  </si>
  <si>
    <t>20040801</t>
  </si>
  <si>
    <t>普惹莫约歪</t>
  </si>
  <si>
    <t>7071200105006</t>
  </si>
  <si>
    <t>20040901</t>
  </si>
  <si>
    <t>王祥</t>
  </si>
  <si>
    <t>7071200106330</t>
  </si>
  <si>
    <t>20041101</t>
  </si>
  <si>
    <t>周燕红</t>
  </si>
  <si>
    <t>7071200103413</t>
  </si>
  <si>
    <t>20041201</t>
  </si>
  <si>
    <t>合格</t>
    <phoneticPr fontId="7" type="noConversion"/>
  </si>
  <si>
    <t>合格</t>
    <phoneticPr fontId="7" type="noConversion"/>
  </si>
  <si>
    <t>合格</t>
    <phoneticPr fontId="7" type="noConversion"/>
  </si>
  <si>
    <t>合格</t>
    <phoneticPr fontId="7" type="noConversion"/>
  </si>
  <si>
    <t>合格</t>
    <phoneticPr fontId="7" type="noConversion"/>
  </si>
  <si>
    <t>合格</t>
    <phoneticPr fontId="7" type="noConversion"/>
  </si>
  <si>
    <t>汉语言文学</t>
  </si>
  <si>
    <t>汉语言文学教育</t>
  </si>
  <si>
    <t>艺术设计</t>
  </si>
  <si>
    <t>汉语言文学（师范）</t>
  </si>
  <si>
    <t>汉语国际教育</t>
  </si>
  <si>
    <t>物理学师范专业</t>
  </si>
  <si>
    <t>临床医学</t>
  </si>
  <si>
    <t>康复治疗学</t>
  </si>
  <si>
    <t>软件工程</t>
  </si>
  <si>
    <t>金属材料工程</t>
  </si>
  <si>
    <t>风景园林</t>
  </si>
  <si>
    <t>土木工程</t>
  </si>
  <si>
    <t>应用心理学</t>
  </si>
  <si>
    <t>会计学</t>
  </si>
  <si>
    <t>动画</t>
  </si>
  <si>
    <t>汉语言文学专业</t>
  </si>
  <si>
    <t>音乐表演</t>
  </si>
  <si>
    <t>园艺</t>
  </si>
  <si>
    <t>环境工程</t>
  </si>
  <si>
    <t>动物医学</t>
  </si>
  <si>
    <t>法学</t>
  </si>
  <si>
    <t>地质学</t>
  </si>
  <si>
    <t>英语</t>
  </si>
  <si>
    <t>动物科学</t>
  </si>
  <si>
    <t>体育教育</t>
  </si>
  <si>
    <t>法律事务</t>
  </si>
  <si>
    <t>农业电气化</t>
  </si>
  <si>
    <t>物流管理</t>
  </si>
  <si>
    <t>会计</t>
  </si>
  <si>
    <t>卫生检验与检疫技术</t>
  </si>
  <si>
    <t>农林经济管理</t>
  </si>
  <si>
    <t>财务管理</t>
  </si>
  <si>
    <t>针灸推拿</t>
  </si>
  <si>
    <t>本科</t>
  </si>
  <si>
    <t>学士学位</t>
  </si>
  <si>
    <t>无</t>
  </si>
  <si>
    <t>大专</t>
  </si>
  <si>
    <t>成都师范学院</t>
  </si>
  <si>
    <t>四川师范大学</t>
  </si>
  <si>
    <t>乐山师范学院</t>
  </si>
  <si>
    <t>丽水学院</t>
  </si>
  <si>
    <t>西南科技大学</t>
  </si>
  <si>
    <t>鞍山师范学院</t>
  </si>
  <si>
    <t>乐山职业技术学院</t>
  </si>
  <si>
    <t>常德职业技术学院</t>
  </si>
  <si>
    <t>达州职业技术学院</t>
  </si>
  <si>
    <t>攀枝花学院</t>
  </si>
  <si>
    <t>廊坊卫生职业学院</t>
  </si>
  <si>
    <t>雅安职业技术学院</t>
  </si>
  <si>
    <t>四川中医药高等专科学校</t>
  </si>
  <si>
    <t>湖南医药学院</t>
  </si>
  <si>
    <t>四川大学锦江学院</t>
  </si>
  <si>
    <t>辽宁工程技术大学</t>
  </si>
  <si>
    <t>四川农业大学</t>
  </si>
  <si>
    <t>山东交通学院</t>
  </si>
  <si>
    <t>四川理工学院</t>
  </si>
  <si>
    <t>成都信息工程大学银杏酒店管理学院</t>
  </si>
  <si>
    <t>成都东软学院</t>
  </si>
  <si>
    <t>云南大学滇池学院</t>
  </si>
  <si>
    <t>武汉理工大学</t>
  </si>
  <si>
    <t>天津农学院</t>
  </si>
  <si>
    <t>哈尔滨理工大学</t>
  </si>
  <si>
    <t>安徽大学</t>
  </si>
  <si>
    <t>四川文理学院</t>
  </si>
  <si>
    <t>成都体育学院</t>
  </si>
  <si>
    <t>四川农业大学机电学院</t>
  </si>
  <si>
    <t>西南科技大学城市学院</t>
  </si>
  <si>
    <t>重庆医药高等专科学校</t>
  </si>
  <si>
    <t>西南财经大学天府学院</t>
  </si>
  <si>
    <t>彭山区彭山区公义镇中心小学支教计划</t>
  </si>
  <si>
    <t>仁寿县仁寿县鳌峰小学校支教计划</t>
  </si>
  <si>
    <t>仁寿县仁寿县富加镇初级中学校支教计划</t>
  </si>
  <si>
    <t>仁寿县仁寿县文宫镇初级中学校支教计划</t>
  </si>
  <si>
    <t>仁寿县仁寿县宝马镇卫生院支医计划</t>
  </si>
  <si>
    <t>仁寿县仁寿县慈航镇卫生院支医计划</t>
  </si>
  <si>
    <t>仁寿县仁寿县大化镇卫生院支医计划</t>
  </si>
  <si>
    <t>仁寿县仁寿县黑龙滩镇卫生院支医计划</t>
  </si>
  <si>
    <t>仁寿县仁寿县禄加镇卫生院支医计划</t>
  </si>
  <si>
    <t>仁寿县仁寿县彰加镇卫生院支医计划</t>
  </si>
  <si>
    <t>仁寿县仁寿县珠嘉镇卫生院支医计划</t>
  </si>
  <si>
    <t>洪雅县洪雅县高庙镇卫生院支医计划</t>
  </si>
  <si>
    <t>洪雅县洪雅县洪川镇人民政府直属事业单位便民服务中心扶贫计划</t>
  </si>
  <si>
    <t>洪雅县洪雅县洪川镇人民政府直属事业单位便民服务中心支农计划</t>
  </si>
  <si>
    <t>洪雅县洪雅县将军镇人民政府直属事业单位城乡环境综合治理服务中心扶贫计划</t>
  </si>
  <si>
    <t>洪雅县洪雅县柳江镇花溪中心小学支教计划</t>
  </si>
  <si>
    <t>洪雅县洪雅县柳江镇人民政府直属事业单位农业综合服务中心支农计划</t>
  </si>
  <si>
    <t>洪雅县洪雅县柳江镇赵河中心小学支教计划</t>
  </si>
  <si>
    <t>洪雅县洪雅县七里坪镇桃源中心小学支教计划</t>
  </si>
  <si>
    <t>洪雅县洪雅县余坪镇符场中心小学支教计划</t>
  </si>
  <si>
    <t>洪雅县洪雅县余坪镇人民政府直属事业单位农业综合服务中心支农计划</t>
  </si>
  <si>
    <t>洪雅县洪雅县止戈镇人民政府直属事业单位城乡环境综合治理服务中心支农计划</t>
  </si>
  <si>
    <t>洪雅县洪雅县止戈镇人民政府直属事业单位农业综合服务中心支农计划</t>
  </si>
  <si>
    <t>洪雅县洪雅县中保镇人民政府直属事业单位农业综合服务中心扶贫计划</t>
  </si>
  <si>
    <t>洪雅县洪雅县中保镇人民政府直属事业单位农业综合服务中心支农计划</t>
  </si>
  <si>
    <t>洪雅县洪雅县中保镇中心小学支教计划</t>
  </si>
  <si>
    <t>洪雅县洪雅县中山镇人民政府直属事业单位农业综合服务中心支农计划</t>
  </si>
  <si>
    <t>洪雅县洪雅县中山镇中心小学支教计划</t>
  </si>
  <si>
    <t>青神县青神县白果乡人民政府支农计划</t>
  </si>
  <si>
    <t>青神县青神县高台镇人民政府支农计划</t>
  </si>
  <si>
    <t>青神县青神县汉阳镇人民政府支农计划</t>
  </si>
  <si>
    <t>青神县青神县汉阳镇中心卫生院支医计划</t>
  </si>
  <si>
    <t>青神县青神县瑞峰镇人民政府支农计划</t>
  </si>
  <si>
    <t>青神县青神县瑞峰镇中心卫生院支医计划</t>
  </si>
  <si>
    <t>女</t>
  </si>
  <si>
    <t>男</t>
  </si>
  <si>
    <t>岗位代码</t>
    <phoneticPr fontId="6" type="noConversion"/>
  </si>
  <si>
    <t>报考单位</t>
    <phoneticPr fontId="6" type="noConversion"/>
  </si>
  <si>
    <t>学历</t>
    <phoneticPr fontId="6" type="noConversion"/>
  </si>
  <si>
    <t>学位</t>
    <phoneticPr fontId="6" type="noConversion"/>
  </si>
  <si>
    <t>所学专业</t>
    <phoneticPr fontId="6" type="noConversion"/>
  </si>
  <si>
    <t>毕业院校</t>
    <phoneticPr fontId="6" type="noConversion"/>
  </si>
  <si>
    <t>性别</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</si>
</sst>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4"/>
      <color theme="1"/>
      <name val="黑体"/>
      <family val="3"/>
      <charset val="134"/>
    </font>
    <font>
      <sz val="18"/>
      <color theme="1"/>
      <name val="方正小标宋简体"/>
      <family val="4"/>
      <charset val="134"/>
    </font>
    <font>
      <b/>
      <sz val="11"/>
      <name val="宋体"/>
      <family val="3"/>
      <charset val="134"/>
    </font>
    <font>
      <sz val="10"/>
      <name val="Arial"/>
      <family val="2"/>
    </font>
    <font>
      <sz val="10"/>
      <name val="宋体"/>
      <family val="3"/>
      <charset val="134"/>
    </font>
    <font>
      <sz val="9"/>
      <name val="宋体"/>
      <family val="3"/>
      <charset val="134"/>
      <scheme val="minor"/>
    </font>
    <font>
      <sz val="9"/>
      <name val="宋体"/>
      <family val="2"/>
      <charset val="134"/>
      <scheme val="minor"/>
    </font>
    <font>
      <sz val="10"/>
      <name val="宋体"/>
      <family val="3"/>
      <charset val="134"/>
      <scheme val="minor"/>
    </font>
    <font>
      <sz val="10"/>
      <color theme="1"/>
      <name val="宋体"/>
      <family val="3"/>
      <charset val="134"/>
      <scheme val="minor"/>
    </font>
    <font>
      <sz val="10"/>
      <color rgb="FFFF0000"/>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cellStyleXfs>
  <cellXfs count="18">
    <xf numFmtId="0" fontId="0" fillId="0" borderId="0" xfId="0">
      <alignment vertical="center"/>
    </xf>
    <xf numFmtId="0" fontId="0" fillId="0" borderId="0" xfId="0" applyFill="1" applyAlignment="1">
      <alignment horizontal="center" vertical="center"/>
    </xf>
    <xf numFmtId="0" fontId="3" fillId="0" borderId="2"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0" fillId="0" borderId="0" xfId="0" applyFill="1" applyAlignment="1">
      <alignment horizontal="center" vertical="center" wrapText="1"/>
    </xf>
    <xf numFmtId="0" fontId="5" fillId="0" borderId="0"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2" xfId="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0" xfId="0" applyFont="1" applyFill="1" applyAlignment="1">
      <alignment horizontal="center" vertical="center"/>
    </xf>
    <xf numFmtId="0" fontId="3" fillId="0" borderId="1" xfId="1" applyFont="1" applyFill="1" applyBorder="1" applyAlignment="1">
      <alignment horizontal="center" vertical="center" wrapText="1"/>
    </xf>
    <xf numFmtId="0" fontId="2"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workbookViewId="0">
      <selection activeCell="A4" sqref="A4"/>
    </sheetView>
  </sheetViews>
  <sheetFormatPr defaultColWidth="9" defaultRowHeight="13.5"/>
  <cols>
    <col min="1" max="1" width="4.375" style="1" customWidth="1"/>
    <col min="2" max="2" width="9.875" style="1" customWidth="1"/>
    <col min="3" max="3" width="4.375" style="1" customWidth="1"/>
    <col min="4" max="4" width="12.75" style="1" customWidth="1"/>
    <col min="5" max="5" width="18.125" style="1" customWidth="1"/>
    <col min="6" max="6" width="9" style="1"/>
    <col min="7" max="7" width="7.75" style="1" customWidth="1"/>
    <col min="8" max="8" width="9" style="1"/>
    <col min="9" max="9" width="15.25" style="1" customWidth="1"/>
    <col min="10" max="10" width="12.25" style="1" customWidth="1"/>
    <col min="11" max="11" width="5.375" style="1" customWidth="1"/>
    <col min="12" max="12" width="6.5" style="1" customWidth="1"/>
    <col min="13" max="13" width="7.625" style="1" customWidth="1"/>
    <col min="14" max="14" width="8.125" style="1" customWidth="1"/>
    <col min="15" max="15" width="7.5" style="1" customWidth="1"/>
    <col min="16" max="16" width="9.375" style="1" customWidth="1"/>
    <col min="17" max="17" width="5.375" style="1" customWidth="1"/>
    <col min="18" max="18" width="6.625" style="1" customWidth="1"/>
    <col min="19" max="19" width="5.5" style="1" customWidth="1"/>
    <col min="20" max="16384" width="9" style="1"/>
  </cols>
  <sheetData>
    <row r="1" spans="1:19" ht="17.100000000000001" customHeight="1">
      <c r="A1" s="15"/>
      <c r="B1" s="15"/>
    </row>
    <row r="2" spans="1:19" ht="65.25" customHeight="1">
      <c r="A2" s="17" t="s">
        <v>64</v>
      </c>
      <c r="B2" s="17"/>
      <c r="C2" s="17"/>
      <c r="D2" s="17"/>
      <c r="E2" s="17"/>
      <c r="F2" s="17"/>
      <c r="G2" s="17"/>
      <c r="H2" s="17"/>
      <c r="I2" s="17"/>
      <c r="J2" s="17"/>
      <c r="K2" s="17"/>
      <c r="L2" s="17"/>
      <c r="M2" s="17"/>
      <c r="N2" s="17"/>
      <c r="O2" s="17"/>
      <c r="P2" s="17"/>
      <c r="Q2" s="17"/>
      <c r="R2" s="17"/>
      <c r="S2" s="17"/>
    </row>
    <row r="3" spans="1:19" ht="53.25" customHeight="1">
      <c r="A3" s="2" t="s">
        <v>0</v>
      </c>
      <c r="B3" s="16" t="s">
        <v>1</v>
      </c>
      <c r="C3" s="16" t="s">
        <v>247</v>
      </c>
      <c r="D3" s="16" t="s">
        <v>2</v>
      </c>
      <c r="E3" s="16" t="s">
        <v>242</v>
      </c>
      <c r="F3" s="16" t="s">
        <v>241</v>
      </c>
      <c r="G3" s="16" t="s">
        <v>243</v>
      </c>
      <c r="H3" s="16" t="s">
        <v>244</v>
      </c>
      <c r="I3" s="16" t="s">
        <v>245</v>
      </c>
      <c r="J3" s="16" t="s">
        <v>246</v>
      </c>
      <c r="K3" s="16" t="s">
        <v>3</v>
      </c>
      <c r="L3" s="16" t="s">
        <v>4</v>
      </c>
      <c r="M3" s="16" t="s">
        <v>5</v>
      </c>
      <c r="N3" s="16" t="s">
        <v>6</v>
      </c>
      <c r="O3" s="2" t="s">
        <v>7</v>
      </c>
      <c r="P3" s="2" t="s">
        <v>8</v>
      </c>
      <c r="Q3" s="2" t="s">
        <v>9</v>
      </c>
      <c r="R3" s="2" t="s">
        <v>10</v>
      </c>
      <c r="S3" s="2" t="s">
        <v>11</v>
      </c>
    </row>
    <row r="4" spans="1:19" s="3" customFormat="1" ht="32.25" customHeight="1">
      <c r="A4" s="7">
        <v>1</v>
      </c>
      <c r="B4" s="7" t="s">
        <v>92</v>
      </c>
      <c r="C4" s="7" t="s">
        <v>239</v>
      </c>
      <c r="D4" s="7" t="s">
        <v>93</v>
      </c>
      <c r="E4" s="7" t="s">
        <v>205</v>
      </c>
      <c r="F4" s="7" t="s">
        <v>94</v>
      </c>
      <c r="G4" s="7" t="s">
        <v>169</v>
      </c>
      <c r="H4" s="7" t="s">
        <v>170</v>
      </c>
      <c r="I4" s="7" t="s">
        <v>136</v>
      </c>
      <c r="J4" s="7" t="s">
        <v>173</v>
      </c>
      <c r="K4" s="7">
        <v>2</v>
      </c>
      <c r="L4" s="7">
        <v>59</v>
      </c>
      <c r="M4" s="7">
        <f>L4*0.5</f>
        <v>29.5</v>
      </c>
      <c r="N4" s="7">
        <v>90</v>
      </c>
      <c r="O4" s="7">
        <f>N4*0.5</f>
        <v>45</v>
      </c>
      <c r="P4" s="7">
        <f>(L4+N4)*0.5</f>
        <v>74.5</v>
      </c>
      <c r="Q4" s="7">
        <v>1</v>
      </c>
      <c r="R4" s="7" t="s">
        <v>68</v>
      </c>
      <c r="S4" s="7"/>
    </row>
    <row r="5" spans="1:19" s="3" customFormat="1" ht="32.25" customHeight="1">
      <c r="A5" s="9">
        <v>2</v>
      </c>
      <c r="B5" s="9" t="s">
        <v>95</v>
      </c>
      <c r="C5" s="7" t="s">
        <v>239</v>
      </c>
      <c r="D5" s="9" t="s">
        <v>96</v>
      </c>
      <c r="E5" s="7" t="s">
        <v>205</v>
      </c>
      <c r="F5" s="9" t="s">
        <v>94</v>
      </c>
      <c r="G5" s="7" t="s">
        <v>169</v>
      </c>
      <c r="H5" s="7" t="s">
        <v>171</v>
      </c>
      <c r="I5" s="7" t="s">
        <v>137</v>
      </c>
      <c r="J5" s="7" t="s">
        <v>174</v>
      </c>
      <c r="K5" s="9">
        <v>2</v>
      </c>
      <c r="L5" s="9">
        <v>59</v>
      </c>
      <c r="M5" s="9">
        <f>L5*0.5</f>
        <v>29.5</v>
      </c>
      <c r="N5" s="9">
        <v>83.8</v>
      </c>
      <c r="O5" s="9">
        <f>N5*0.5</f>
        <v>41.9</v>
      </c>
      <c r="P5" s="9">
        <f t="shared" ref="P5" si="0">(L5+N5)*0.5</f>
        <v>71.400000000000006</v>
      </c>
      <c r="Q5" s="9">
        <v>2</v>
      </c>
      <c r="R5" s="9" t="s">
        <v>68</v>
      </c>
      <c r="S5" s="9"/>
    </row>
    <row r="6" spans="1:19" s="5" customFormat="1" ht="30" customHeight="1">
      <c r="A6" s="7">
        <v>3</v>
      </c>
      <c r="B6" s="7" t="s">
        <v>97</v>
      </c>
      <c r="C6" s="7" t="s">
        <v>240</v>
      </c>
      <c r="D6" s="7" t="s">
        <v>98</v>
      </c>
      <c r="E6" s="7" t="s">
        <v>206</v>
      </c>
      <c r="F6" s="7" t="s">
        <v>99</v>
      </c>
      <c r="G6" s="7" t="s">
        <v>169</v>
      </c>
      <c r="H6" s="7" t="s">
        <v>170</v>
      </c>
      <c r="I6" s="7" t="s">
        <v>138</v>
      </c>
      <c r="J6" s="7" t="s">
        <v>175</v>
      </c>
      <c r="K6" s="7">
        <v>1</v>
      </c>
      <c r="L6" s="7">
        <v>52</v>
      </c>
      <c r="M6" s="7">
        <v>26</v>
      </c>
      <c r="N6" s="7">
        <v>90.3</v>
      </c>
      <c r="O6" s="7">
        <v>45.15</v>
      </c>
      <c r="P6" s="7">
        <v>71.150000000000006</v>
      </c>
      <c r="Q6" s="7">
        <v>1</v>
      </c>
      <c r="R6" s="7" t="s">
        <v>15</v>
      </c>
      <c r="S6" s="7"/>
    </row>
    <row r="7" spans="1:19" s="5" customFormat="1" ht="30" customHeight="1">
      <c r="A7" s="7">
        <v>4</v>
      </c>
      <c r="B7" s="7" t="s">
        <v>100</v>
      </c>
      <c r="C7" s="7" t="s">
        <v>239</v>
      </c>
      <c r="D7" s="7" t="s">
        <v>101</v>
      </c>
      <c r="E7" s="7" t="s">
        <v>207</v>
      </c>
      <c r="F7" s="7" t="s">
        <v>102</v>
      </c>
      <c r="G7" s="7" t="s">
        <v>169</v>
      </c>
      <c r="H7" s="7" t="s">
        <v>170</v>
      </c>
      <c r="I7" s="7" t="s">
        <v>139</v>
      </c>
      <c r="J7" s="7" t="s">
        <v>176</v>
      </c>
      <c r="K7" s="7">
        <v>1</v>
      </c>
      <c r="L7" s="7">
        <v>63</v>
      </c>
      <c r="M7" s="7">
        <v>31.5</v>
      </c>
      <c r="N7" s="7">
        <v>88.7</v>
      </c>
      <c r="O7" s="7">
        <v>44.35</v>
      </c>
      <c r="P7" s="7">
        <v>75.849999999999994</v>
      </c>
      <c r="Q7" s="7">
        <v>1</v>
      </c>
      <c r="R7" s="7" t="s">
        <v>15</v>
      </c>
      <c r="S7" s="7"/>
    </row>
    <row r="8" spans="1:19" s="5" customFormat="1" ht="30" customHeight="1">
      <c r="A8" s="7">
        <v>5</v>
      </c>
      <c r="B8" s="7" t="s">
        <v>103</v>
      </c>
      <c r="C8" s="7" t="s">
        <v>239</v>
      </c>
      <c r="D8" s="7" t="s">
        <v>104</v>
      </c>
      <c r="E8" s="7" t="s">
        <v>208</v>
      </c>
      <c r="F8" s="7" t="s">
        <v>105</v>
      </c>
      <c r="G8" s="7" t="s">
        <v>169</v>
      </c>
      <c r="H8" s="7" t="s">
        <v>170</v>
      </c>
      <c r="I8" s="7" t="s">
        <v>140</v>
      </c>
      <c r="J8" s="7" t="s">
        <v>177</v>
      </c>
      <c r="K8" s="7">
        <v>1</v>
      </c>
      <c r="L8" s="7">
        <v>58</v>
      </c>
      <c r="M8" s="7">
        <v>29</v>
      </c>
      <c r="N8" s="7">
        <v>86.5</v>
      </c>
      <c r="O8" s="7">
        <v>43.25</v>
      </c>
      <c r="P8" s="7">
        <v>72.25</v>
      </c>
      <c r="Q8" s="7">
        <v>1</v>
      </c>
      <c r="R8" s="7" t="s">
        <v>15</v>
      </c>
      <c r="S8" s="7"/>
    </row>
    <row r="9" spans="1:19" s="5" customFormat="1" ht="30" customHeight="1">
      <c r="A9" s="7">
        <v>6</v>
      </c>
      <c r="B9" s="7" t="s">
        <v>106</v>
      </c>
      <c r="C9" s="7" t="s">
        <v>239</v>
      </c>
      <c r="D9" s="7" t="s">
        <v>107</v>
      </c>
      <c r="E9" s="7" t="s">
        <v>208</v>
      </c>
      <c r="F9" s="7" t="s">
        <v>108</v>
      </c>
      <c r="G9" s="7" t="s">
        <v>169</v>
      </c>
      <c r="H9" s="7" t="s">
        <v>170</v>
      </c>
      <c r="I9" s="7" t="s">
        <v>141</v>
      </c>
      <c r="J9" s="7" t="s">
        <v>178</v>
      </c>
      <c r="K9" s="7">
        <v>1</v>
      </c>
      <c r="L9" s="7">
        <v>46</v>
      </c>
      <c r="M9" s="7">
        <v>23</v>
      </c>
      <c r="N9" s="7">
        <v>87.3</v>
      </c>
      <c r="O9" s="7">
        <v>43.65</v>
      </c>
      <c r="P9" s="7">
        <v>66.650000000000006</v>
      </c>
      <c r="Q9" s="7">
        <v>1</v>
      </c>
      <c r="R9" s="7" t="s">
        <v>15</v>
      </c>
      <c r="S9" s="7"/>
    </row>
    <row r="10" spans="1:19" s="5" customFormat="1" ht="30" customHeight="1">
      <c r="A10" s="7">
        <v>7</v>
      </c>
      <c r="B10" s="7" t="s">
        <v>109</v>
      </c>
      <c r="C10" s="7" t="s">
        <v>239</v>
      </c>
      <c r="D10" s="7" t="s">
        <v>110</v>
      </c>
      <c r="E10" s="7" t="s">
        <v>209</v>
      </c>
      <c r="F10" s="7" t="s">
        <v>111</v>
      </c>
      <c r="G10" s="7" t="s">
        <v>172</v>
      </c>
      <c r="H10" s="7" t="s">
        <v>171</v>
      </c>
      <c r="I10" s="7" t="s">
        <v>142</v>
      </c>
      <c r="J10" s="7" t="s">
        <v>179</v>
      </c>
      <c r="K10" s="7">
        <v>1</v>
      </c>
      <c r="L10" s="7">
        <v>38</v>
      </c>
      <c r="M10" s="7">
        <v>19</v>
      </c>
      <c r="N10" s="7">
        <v>84.4</v>
      </c>
      <c r="O10" s="7">
        <v>42.2</v>
      </c>
      <c r="P10" s="7">
        <v>61.2</v>
      </c>
      <c r="Q10" s="7">
        <v>1</v>
      </c>
      <c r="R10" s="7" t="s">
        <v>15</v>
      </c>
      <c r="S10" s="7"/>
    </row>
    <row r="11" spans="1:19" s="5" customFormat="1" ht="30" customHeight="1">
      <c r="A11" s="7">
        <v>8</v>
      </c>
      <c r="B11" s="7" t="s">
        <v>112</v>
      </c>
      <c r="C11" s="7" t="s">
        <v>239</v>
      </c>
      <c r="D11" s="7" t="s">
        <v>113</v>
      </c>
      <c r="E11" s="7" t="s">
        <v>210</v>
      </c>
      <c r="F11" s="7" t="s">
        <v>114</v>
      </c>
      <c r="G11" s="7" t="s">
        <v>172</v>
      </c>
      <c r="H11" s="7" t="s">
        <v>171</v>
      </c>
      <c r="I11" s="7" t="s">
        <v>142</v>
      </c>
      <c r="J11" s="7" t="s">
        <v>180</v>
      </c>
      <c r="K11" s="7">
        <v>1</v>
      </c>
      <c r="L11" s="7">
        <v>28</v>
      </c>
      <c r="M11" s="7">
        <v>14</v>
      </c>
      <c r="N11" s="7">
        <v>80.8</v>
      </c>
      <c r="O11" s="7">
        <v>40.4</v>
      </c>
      <c r="P11" s="7">
        <v>54.4</v>
      </c>
      <c r="Q11" s="7">
        <v>1</v>
      </c>
      <c r="R11" s="7" t="s">
        <v>15</v>
      </c>
      <c r="S11" s="7"/>
    </row>
    <row r="12" spans="1:19" s="5" customFormat="1" ht="30" customHeight="1">
      <c r="A12" s="7">
        <v>9</v>
      </c>
      <c r="B12" s="7" t="s">
        <v>115</v>
      </c>
      <c r="C12" s="7" t="s">
        <v>240</v>
      </c>
      <c r="D12" s="7" t="s">
        <v>116</v>
      </c>
      <c r="E12" s="7" t="s">
        <v>211</v>
      </c>
      <c r="F12" s="7" t="s">
        <v>117</v>
      </c>
      <c r="G12" s="7" t="s">
        <v>172</v>
      </c>
      <c r="H12" s="7" t="s">
        <v>171</v>
      </c>
      <c r="I12" s="7" t="s">
        <v>142</v>
      </c>
      <c r="J12" s="7" t="s">
        <v>181</v>
      </c>
      <c r="K12" s="7">
        <v>1</v>
      </c>
      <c r="L12" s="7">
        <v>47</v>
      </c>
      <c r="M12" s="7">
        <v>23.5</v>
      </c>
      <c r="N12" s="7">
        <v>87.6</v>
      </c>
      <c r="O12" s="7">
        <v>43.8</v>
      </c>
      <c r="P12" s="7">
        <v>67.3</v>
      </c>
      <c r="Q12" s="7">
        <v>1</v>
      </c>
      <c r="R12" s="7" t="s">
        <v>15</v>
      </c>
      <c r="S12" s="7"/>
    </row>
    <row r="13" spans="1:19" s="5" customFormat="1" ht="30" customHeight="1">
      <c r="A13" s="7">
        <v>10</v>
      </c>
      <c r="B13" s="7" t="s">
        <v>118</v>
      </c>
      <c r="C13" s="7" t="s">
        <v>239</v>
      </c>
      <c r="D13" s="7" t="s">
        <v>119</v>
      </c>
      <c r="E13" s="7" t="s">
        <v>212</v>
      </c>
      <c r="F13" s="7" t="s">
        <v>120</v>
      </c>
      <c r="G13" s="7" t="s">
        <v>169</v>
      </c>
      <c r="H13" s="7" t="s">
        <v>170</v>
      </c>
      <c r="I13" s="7" t="s">
        <v>142</v>
      </c>
      <c r="J13" s="7" t="s">
        <v>182</v>
      </c>
      <c r="K13" s="7">
        <v>1</v>
      </c>
      <c r="L13" s="7">
        <v>45</v>
      </c>
      <c r="M13" s="7">
        <v>22.5</v>
      </c>
      <c r="N13" s="7">
        <v>88.8</v>
      </c>
      <c r="O13" s="7">
        <v>44.4</v>
      </c>
      <c r="P13" s="7">
        <v>66.900000000000006</v>
      </c>
      <c r="Q13" s="7">
        <v>1</v>
      </c>
      <c r="R13" s="7" t="s">
        <v>15</v>
      </c>
      <c r="S13" s="7"/>
    </row>
    <row r="14" spans="1:19" s="5" customFormat="1" ht="30" customHeight="1">
      <c r="A14" s="7">
        <v>11</v>
      </c>
      <c r="B14" s="7" t="s">
        <v>121</v>
      </c>
      <c r="C14" s="7" t="s">
        <v>239</v>
      </c>
      <c r="D14" s="7" t="s">
        <v>122</v>
      </c>
      <c r="E14" s="7" t="s">
        <v>213</v>
      </c>
      <c r="F14" s="7" t="s">
        <v>123</v>
      </c>
      <c r="G14" s="7" t="s">
        <v>172</v>
      </c>
      <c r="H14" s="7" t="s">
        <v>171</v>
      </c>
      <c r="I14" s="7" t="s">
        <v>142</v>
      </c>
      <c r="J14" s="7" t="s">
        <v>183</v>
      </c>
      <c r="K14" s="7">
        <v>1</v>
      </c>
      <c r="L14" s="7">
        <v>46</v>
      </c>
      <c r="M14" s="7">
        <v>23</v>
      </c>
      <c r="N14" s="7">
        <v>82.2</v>
      </c>
      <c r="O14" s="7">
        <v>41.1</v>
      </c>
      <c r="P14" s="7">
        <v>64.099999999999994</v>
      </c>
      <c r="Q14" s="7">
        <v>1</v>
      </c>
      <c r="R14" s="7" t="s">
        <v>15</v>
      </c>
      <c r="S14" s="7"/>
    </row>
    <row r="15" spans="1:19" s="5" customFormat="1" ht="30" customHeight="1">
      <c r="A15" s="7">
        <v>12</v>
      </c>
      <c r="B15" s="7" t="s">
        <v>124</v>
      </c>
      <c r="C15" s="7" t="s">
        <v>240</v>
      </c>
      <c r="D15" s="7" t="s">
        <v>125</v>
      </c>
      <c r="E15" s="7" t="s">
        <v>214</v>
      </c>
      <c r="F15" s="7" t="s">
        <v>126</v>
      </c>
      <c r="G15" s="7" t="s">
        <v>172</v>
      </c>
      <c r="H15" s="7" t="s">
        <v>171</v>
      </c>
      <c r="I15" s="7" t="s">
        <v>142</v>
      </c>
      <c r="J15" s="7" t="s">
        <v>184</v>
      </c>
      <c r="K15" s="7">
        <v>1</v>
      </c>
      <c r="L15" s="7">
        <v>52</v>
      </c>
      <c r="M15" s="7">
        <v>26</v>
      </c>
      <c r="N15" s="7">
        <v>87.4</v>
      </c>
      <c r="O15" s="7">
        <v>43.7</v>
      </c>
      <c r="P15" s="7">
        <v>69.7</v>
      </c>
      <c r="Q15" s="7">
        <v>1</v>
      </c>
      <c r="R15" s="7" t="s">
        <v>15</v>
      </c>
      <c r="S15" s="7"/>
    </row>
    <row r="16" spans="1:19" s="5" customFormat="1" ht="30" customHeight="1">
      <c r="A16" s="7">
        <v>13</v>
      </c>
      <c r="B16" s="7" t="s">
        <v>127</v>
      </c>
      <c r="C16" s="7" t="s">
        <v>239</v>
      </c>
      <c r="D16" s="7" t="s">
        <v>128</v>
      </c>
      <c r="E16" s="7" t="s">
        <v>215</v>
      </c>
      <c r="F16" s="7" t="s">
        <v>129</v>
      </c>
      <c r="G16" s="7" t="s">
        <v>172</v>
      </c>
      <c r="H16" s="7" t="s">
        <v>171</v>
      </c>
      <c r="I16" s="7" t="s">
        <v>142</v>
      </c>
      <c r="J16" s="7" t="s">
        <v>185</v>
      </c>
      <c r="K16" s="7">
        <v>1</v>
      </c>
      <c r="L16" s="7">
        <v>48</v>
      </c>
      <c r="M16" s="7">
        <v>24</v>
      </c>
      <c r="N16" s="7">
        <v>90.2</v>
      </c>
      <c r="O16" s="7">
        <v>45.1</v>
      </c>
      <c r="P16" s="7">
        <v>69.099999999999994</v>
      </c>
      <c r="Q16" s="7">
        <v>1</v>
      </c>
      <c r="R16" s="7" t="s">
        <v>15</v>
      </c>
      <c r="S16" s="7"/>
    </row>
    <row r="17" spans="1:19" s="4" customFormat="1" ht="24.95" customHeight="1">
      <c r="A17" s="6">
        <v>14</v>
      </c>
      <c r="B17" s="6" t="s">
        <v>12</v>
      </c>
      <c r="C17" s="7" t="s">
        <v>239</v>
      </c>
      <c r="D17" s="6" t="s">
        <v>13</v>
      </c>
      <c r="E17" s="7" t="s">
        <v>216</v>
      </c>
      <c r="F17" s="6" t="s">
        <v>14</v>
      </c>
      <c r="G17" s="7" t="s">
        <v>169</v>
      </c>
      <c r="H17" s="7" t="s">
        <v>170</v>
      </c>
      <c r="I17" s="7" t="s">
        <v>143</v>
      </c>
      <c r="J17" s="7" t="s">
        <v>186</v>
      </c>
      <c r="K17" s="6">
        <v>1</v>
      </c>
      <c r="L17" s="6">
        <v>50</v>
      </c>
      <c r="M17" s="6">
        <f t="shared" ref="M17:M33" si="1">L17/2</f>
        <v>25</v>
      </c>
      <c r="N17" s="6">
        <v>83.02</v>
      </c>
      <c r="O17" s="6">
        <f t="shared" ref="O17:O33" si="2">N17/2</f>
        <v>41.51</v>
      </c>
      <c r="P17" s="6">
        <f t="shared" ref="P17:P33" si="3">M17+O17</f>
        <v>66.509999999999991</v>
      </c>
      <c r="Q17" s="6">
        <v>1</v>
      </c>
      <c r="R17" s="6" t="s">
        <v>15</v>
      </c>
      <c r="S17" s="10"/>
    </row>
    <row r="18" spans="1:19" s="4" customFormat="1" ht="24.95" customHeight="1">
      <c r="A18" s="7">
        <v>15</v>
      </c>
      <c r="B18" s="7" t="s">
        <v>16</v>
      </c>
      <c r="C18" s="7" t="s">
        <v>240</v>
      </c>
      <c r="D18" s="7" t="s">
        <v>17</v>
      </c>
      <c r="E18" s="7" t="s">
        <v>217</v>
      </c>
      <c r="F18" s="7" t="s">
        <v>18</v>
      </c>
      <c r="G18" s="7" t="s">
        <v>169</v>
      </c>
      <c r="H18" s="7" t="s">
        <v>170</v>
      </c>
      <c r="I18" s="7" t="s">
        <v>144</v>
      </c>
      <c r="J18" s="7" t="s">
        <v>187</v>
      </c>
      <c r="K18" s="7">
        <v>1</v>
      </c>
      <c r="L18" s="7">
        <v>68</v>
      </c>
      <c r="M18" s="7">
        <v>34</v>
      </c>
      <c r="N18" s="7">
        <v>83.76</v>
      </c>
      <c r="O18" s="7">
        <v>41.88</v>
      </c>
      <c r="P18" s="7">
        <v>75.88</v>
      </c>
      <c r="Q18" s="7">
        <v>2</v>
      </c>
      <c r="R18" s="7" t="s">
        <v>15</v>
      </c>
      <c r="S18" s="11"/>
    </row>
    <row r="19" spans="1:19" s="4" customFormat="1" ht="24.95" customHeight="1">
      <c r="A19" s="7">
        <v>16</v>
      </c>
      <c r="B19" s="7" t="s">
        <v>19</v>
      </c>
      <c r="C19" s="7" t="s">
        <v>240</v>
      </c>
      <c r="D19" s="7" t="s">
        <v>20</v>
      </c>
      <c r="E19" s="7" t="s">
        <v>218</v>
      </c>
      <c r="F19" s="7" t="s">
        <v>21</v>
      </c>
      <c r="G19" s="7" t="s">
        <v>169</v>
      </c>
      <c r="H19" s="7" t="s">
        <v>170</v>
      </c>
      <c r="I19" s="7" t="s">
        <v>145</v>
      </c>
      <c r="J19" s="7" t="s">
        <v>188</v>
      </c>
      <c r="K19" s="7">
        <v>1</v>
      </c>
      <c r="L19" s="7">
        <v>70</v>
      </c>
      <c r="M19" s="7">
        <f t="shared" si="1"/>
        <v>35</v>
      </c>
      <c r="N19" s="7">
        <v>84.28</v>
      </c>
      <c r="O19" s="7">
        <f t="shared" si="2"/>
        <v>42.14</v>
      </c>
      <c r="P19" s="7">
        <f t="shared" si="3"/>
        <v>77.14</v>
      </c>
      <c r="Q19" s="7">
        <v>1</v>
      </c>
      <c r="R19" s="7" t="s">
        <v>15</v>
      </c>
      <c r="S19" s="12"/>
    </row>
    <row r="20" spans="1:19" s="4" customFormat="1" ht="24.95" customHeight="1">
      <c r="A20" s="7">
        <v>17</v>
      </c>
      <c r="B20" s="7" t="s">
        <v>22</v>
      </c>
      <c r="C20" s="7" t="s">
        <v>239</v>
      </c>
      <c r="D20" s="7" t="s">
        <v>23</v>
      </c>
      <c r="E20" s="7" t="s">
        <v>219</v>
      </c>
      <c r="F20" s="7" t="s">
        <v>24</v>
      </c>
      <c r="G20" s="7" t="s">
        <v>169</v>
      </c>
      <c r="H20" s="7" t="s">
        <v>170</v>
      </c>
      <c r="I20" s="7" t="s">
        <v>146</v>
      </c>
      <c r="J20" s="7" t="s">
        <v>189</v>
      </c>
      <c r="K20" s="7">
        <v>2</v>
      </c>
      <c r="L20" s="7">
        <v>69</v>
      </c>
      <c r="M20" s="7">
        <f t="shared" si="1"/>
        <v>34.5</v>
      </c>
      <c r="N20" s="7">
        <v>86.68</v>
      </c>
      <c r="O20" s="7">
        <f t="shared" si="2"/>
        <v>43.34</v>
      </c>
      <c r="P20" s="7">
        <f t="shared" si="3"/>
        <v>77.84</v>
      </c>
      <c r="Q20" s="7">
        <v>1</v>
      </c>
      <c r="R20" s="7" t="s">
        <v>15</v>
      </c>
      <c r="S20" s="12"/>
    </row>
    <row r="21" spans="1:19" s="4" customFormat="1" ht="24.95" customHeight="1">
      <c r="A21" s="7">
        <v>18</v>
      </c>
      <c r="B21" s="7" t="s">
        <v>25</v>
      </c>
      <c r="C21" s="7" t="s">
        <v>240</v>
      </c>
      <c r="D21" s="7" t="s">
        <v>26</v>
      </c>
      <c r="E21" s="7" t="s">
        <v>219</v>
      </c>
      <c r="F21" s="7" t="s">
        <v>24</v>
      </c>
      <c r="G21" s="7" t="s">
        <v>169</v>
      </c>
      <c r="H21" s="7" t="s">
        <v>170</v>
      </c>
      <c r="I21" s="7" t="s">
        <v>147</v>
      </c>
      <c r="J21" s="7" t="s">
        <v>190</v>
      </c>
      <c r="K21" s="7">
        <v>2</v>
      </c>
      <c r="L21" s="7">
        <v>68</v>
      </c>
      <c r="M21" s="7">
        <f t="shared" si="1"/>
        <v>34</v>
      </c>
      <c r="N21" s="7">
        <v>86.96</v>
      </c>
      <c r="O21" s="7">
        <f t="shared" si="2"/>
        <v>43.48</v>
      </c>
      <c r="P21" s="7">
        <f t="shared" si="3"/>
        <v>77.47999999999999</v>
      </c>
      <c r="Q21" s="7">
        <v>2</v>
      </c>
      <c r="R21" s="7" t="s">
        <v>15</v>
      </c>
      <c r="S21" s="12"/>
    </row>
    <row r="22" spans="1:19" s="4" customFormat="1" ht="24.95" customHeight="1">
      <c r="A22" s="7">
        <v>19</v>
      </c>
      <c r="B22" s="7" t="s">
        <v>27</v>
      </c>
      <c r="C22" s="7" t="s">
        <v>239</v>
      </c>
      <c r="D22" s="7" t="s">
        <v>28</v>
      </c>
      <c r="E22" s="7" t="s">
        <v>220</v>
      </c>
      <c r="F22" s="7" t="s">
        <v>29</v>
      </c>
      <c r="G22" s="7" t="s">
        <v>169</v>
      </c>
      <c r="H22" s="7" t="s">
        <v>170</v>
      </c>
      <c r="I22" s="7" t="s">
        <v>148</v>
      </c>
      <c r="J22" s="7" t="s">
        <v>191</v>
      </c>
      <c r="K22" s="7">
        <v>1</v>
      </c>
      <c r="L22" s="7">
        <v>51</v>
      </c>
      <c r="M22" s="7">
        <f t="shared" si="1"/>
        <v>25.5</v>
      </c>
      <c r="N22" s="7">
        <v>82.16</v>
      </c>
      <c r="O22" s="7">
        <f t="shared" si="2"/>
        <v>41.08</v>
      </c>
      <c r="P22" s="7">
        <f t="shared" si="3"/>
        <v>66.58</v>
      </c>
      <c r="Q22" s="7">
        <v>1</v>
      </c>
      <c r="R22" s="7" t="s">
        <v>15</v>
      </c>
      <c r="S22" s="13"/>
    </row>
    <row r="23" spans="1:19" s="4" customFormat="1" ht="24.95" customHeight="1">
      <c r="A23" s="7">
        <v>20</v>
      </c>
      <c r="B23" s="7" t="s">
        <v>30</v>
      </c>
      <c r="C23" s="7" t="s">
        <v>239</v>
      </c>
      <c r="D23" s="8" t="s">
        <v>31</v>
      </c>
      <c r="E23" s="7" t="s">
        <v>221</v>
      </c>
      <c r="F23" s="7">
        <v>20010901</v>
      </c>
      <c r="G23" s="7" t="s">
        <v>169</v>
      </c>
      <c r="H23" s="7" t="s">
        <v>170</v>
      </c>
      <c r="I23" s="7" t="s">
        <v>149</v>
      </c>
      <c r="J23" s="7" t="s">
        <v>192</v>
      </c>
      <c r="K23" s="7">
        <v>1</v>
      </c>
      <c r="L23" s="7">
        <v>60</v>
      </c>
      <c r="M23" s="7">
        <f t="shared" si="1"/>
        <v>30</v>
      </c>
      <c r="N23" s="7">
        <v>84.26</v>
      </c>
      <c r="O23" s="7">
        <f t="shared" si="2"/>
        <v>42.13</v>
      </c>
      <c r="P23" s="7">
        <f t="shared" si="3"/>
        <v>72.13</v>
      </c>
      <c r="Q23" s="7">
        <v>2</v>
      </c>
      <c r="R23" s="7" t="s">
        <v>15</v>
      </c>
      <c r="S23" s="13"/>
    </row>
    <row r="24" spans="1:19" s="4" customFormat="1" ht="24.95" customHeight="1">
      <c r="A24" s="7">
        <v>21</v>
      </c>
      <c r="B24" s="7" t="s">
        <v>32</v>
      </c>
      <c r="C24" s="7" t="s">
        <v>239</v>
      </c>
      <c r="D24" s="7" t="s">
        <v>33</v>
      </c>
      <c r="E24" s="7" t="s">
        <v>222</v>
      </c>
      <c r="F24" s="7" t="s">
        <v>34</v>
      </c>
      <c r="G24" s="7" t="s">
        <v>169</v>
      </c>
      <c r="H24" s="7" t="s">
        <v>170</v>
      </c>
      <c r="I24" s="7" t="s">
        <v>150</v>
      </c>
      <c r="J24" s="7" t="s">
        <v>193</v>
      </c>
      <c r="K24" s="7">
        <v>1</v>
      </c>
      <c r="L24" s="7">
        <v>51</v>
      </c>
      <c r="M24" s="7">
        <f t="shared" si="1"/>
        <v>25.5</v>
      </c>
      <c r="N24" s="7">
        <v>86.64</v>
      </c>
      <c r="O24" s="7">
        <f t="shared" si="2"/>
        <v>43.32</v>
      </c>
      <c r="P24" s="7">
        <f t="shared" si="3"/>
        <v>68.819999999999993</v>
      </c>
      <c r="Q24" s="7">
        <v>1</v>
      </c>
      <c r="R24" s="7" t="s">
        <v>15</v>
      </c>
      <c r="S24" s="13"/>
    </row>
    <row r="25" spans="1:19" s="4" customFormat="1" ht="24.95" customHeight="1">
      <c r="A25" s="7">
        <v>22</v>
      </c>
      <c r="B25" s="7" t="s">
        <v>35</v>
      </c>
      <c r="C25" s="7" t="s">
        <v>240</v>
      </c>
      <c r="D25" s="7" t="s">
        <v>36</v>
      </c>
      <c r="E25" s="7" t="s">
        <v>223</v>
      </c>
      <c r="F25" s="7" t="s">
        <v>37</v>
      </c>
      <c r="G25" s="7" t="s">
        <v>169</v>
      </c>
      <c r="H25" s="7" t="s">
        <v>170</v>
      </c>
      <c r="I25" s="7" t="s">
        <v>151</v>
      </c>
      <c r="J25" s="7" t="s">
        <v>175</v>
      </c>
      <c r="K25" s="7">
        <v>1</v>
      </c>
      <c r="L25" s="7">
        <v>49</v>
      </c>
      <c r="M25" s="7">
        <f t="shared" si="1"/>
        <v>24.5</v>
      </c>
      <c r="N25" s="7">
        <v>86.6</v>
      </c>
      <c r="O25" s="7">
        <f t="shared" si="2"/>
        <v>43.3</v>
      </c>
      <c r="P25" s="7">
        <f t="shared" si="3"/>
        <v>67.8</v>
      </c>
      <c r="Q25" s="7">
        <v>1</v>
      </c>
      <c r="R25" s="7" t="s">
        <v>15</v>
      </c>
      <c r="S25" s="13"/>
    </row>
    <row r="26" spans="1:19" s="4" customFormat="1" ht="24.95" customHeight="1">
      <c r="A26" s="7">
        <v>23</v>
      </c>
      <c r="B26" s="7" t="s">
        <v>38</v>
      </c>
      <c r="C26" s="7" t="s">
        <v>239</v>
      </c>
      <c r="D26" s="7" t="s">
        <v>39</v>
      </c>
      <c r="E26" s="7" t="s">
        <v>224</v>
      </c>
      <c r="F26" s="7" t="s">
        <v>40</v>
      </c>
      <c r="G26" s="7" t="s">
        <v>169</v>
      </c>
      <c r="H26" s="7" t="s">
        <v>170</v>
      </c>
      <c r="I26" s="7" t="s">
        <v>152</v>
      </c>
      <c r="J26" s="7" t="s">
        <v>194</v>
      </c>
      <c r="K26" s="7">
        <v>1</v>
      </c>
      <c r="L26" s="7">
        <v>40</v>
      </c>
      <c r="M26" s="7">
        <f t="shared" si="1"/>
        <v>20</v>
      </c>
      <c r="N26" s="7">
        <v>82.94</v>
      </c>
      <c r="O26" s="7">
        <f t="shared" si="2"/>
        <v>41.47</v>
      </c>
      <c r="P26" s="7">
        <f t="shared" si="3"/>
        <v>61.47</v>
      </c>
      <c r="Q26" s="7">
        <v>1</v>
      </c>
      <c r="R26" s="7" t="s">
        <v>15</v>
      </c>
      <c r="S26" s="13"/>
    </row>
    <row r="27" spans="1:19" s="4" customFormat="1" ht="24.95" customHeight="1">
      <c r="A27" s="7">
        <v>24</v>
      </c>
      <c r="B27" s="7" t="s">
        <v>41</v>
      </c>
      <c r="C27" s="7" t="s">
        <v>239</v>
      </c>
      <c r="D27" s="7" t="s">
        <v>42</v>
      </c>
      <c r="E27" s="7" t="s">
        <v>225</v>
      </c>
      <c r="F27" s="7" t="s">
        <v>43</v>
      </c>
      <c r="G27" s="7" t="s">
        <v>169</v>
      </c>
      <c r="H27" s="7" t="s">
        <v>170</v>
      </c>
      <c r="I27" s="7" t="s">
        <v>153</v>
      </c>
      <c r="J27" s="7" t="s">
        <v>189</v>
      </c>
      <c r="K27" s="7">
        <v>1</v>
      </c>
      <c r="L27" s="7">
        <v>55</v>
      </c>
      <c r="M27" s="7">
        <f t="shared" si="1"/>
        <v>27.5</v>
      </c>
      <c r="N27" s="7">
        <v>85.4</v>
      </c>
      <c r="O27" s="7">
        <f t="shared" si="2"/>
        <v>42.7</v>
      </c>
      <c r="P27" s="7">
        <f t="shared" si="3"/>
        <v>70.2</v>
      </c>
      <c r="Q27" s="7">
        <v>1</v>
      </c>
      <c r="R27" s="7" t="s">
        <v>15</v>
      </c>
      <c r="S27" s="13"/>
    </row>
    <row r="28" spans="1:19" s="4" customFormat="1" ht="24.95" customHeight="1">
      <c r="A28" s="7">
        <v>25</v>
      </c>
      <c r="B28" s="7" t="s">
        <v>44</v>
      </c>
      <c r="C28" s="7" t="s">
        <v>239</v>
      </c>
      <c r="D28" s="7" t="s">
        <v>45</v>
      </c>
      <c r="E28" s="7" t="s">
        <v>226</v>
      </c>
      <c r="F28" s="7" t="s">
        <v>46</v>
      </c>
      <c r="G28" s="7" t="s">
        <v>169</v>
      </c>
      <c r="H28" s="7" t="s">
        <v>170</v>
      </c>
      <c r="I28" s="7" t="s">
        <v>154</v>
      </c>
      <c r="J28" s="7" t="s">
        <v>195</v>
      </c>
      <c r="K28" s="7">
        <v>1</v>
      </c>
      <c r="L28" s="7">
        <v>65</v>
      </c>
      <c r="M28" s="7">
        <f t="shared" si="1"/>
        <v>32.5</v>
      </c>
      <c r="N28" s="7">
        <v>85.84</v>
      </c>
      <c r="O28" s="7">
        <f t="shared" si="2"/>
        <v>42.92</v>
      </c>
      <c r="P28" s="7">
        <f t="shared" si="3"/>
        <v>75.42</v>
      </c>
      <c r="Q28" s="7">
        <v>1</v>
      </c>
      <c r="R28" s="7" t="s">
        <v>15</v>
      </c>
      <c r="S28" s="13"/>
    </row>
    <row r="29" spans="1:19" s="4" customFormat="1" ht="24.95" customHeight="1">
      <c r="A29" s="7">
        <v>26</v>
      </c>
      <c r="B29" s="7" t="s">
        <v>47</v>
      </c>
      <c r="C29" s="7" t="s">
        <v>239</v>
      </c>
      <c r="D29" s="7" t="s">
        <v>48</v>
      </c>
      <c r="E29" s="7" t="s">
        <v>227</v>
      </c>
      <c r="F29" s="7" t="s">
        <v>49</v>
      </c>
      <c r="G29" s="7" t="s">
        <v>169</v>
      </c>
      <c r="H29" s="7" t="s">
        <v>170</v>
      </c>
      <c r="I29" s="7" t="s">
        <v>155</v>
      </c>
      <c r="J29" s="7" t="s">
        <v>196</v>
      </c>
      <c r="K29" s="7">
        <v>1</v>
      </c>
      <c r="L29" s="7">
        <v>53</v>
      </c>
      <c r="M29" s="7">
        <f t="shared" si="1"/>
        <v>26.5</v>
      </c>
      <c r="N29" s="7">
        <v>82.56</v>
      </c>
      <c r="O29" s="7">
        <f t="shared" si="2"/>
        <v>41.28</v>
      </c>
      <c r="P29" s="7">
        <f t="shared" si="3"/>
        <v>67.78</v>
      </c>
      <c r="Q29" s="7">
        <v>1</v>
      </c>
      <c r="R29" s="7" t="s">
        <v>15</v>
      </c>
      <c r="S29" s="13"/>
    </row>
    <row r="30" spans="1:19" s="4" customFormat="1" ht="24.95" customHeight="1">
      <c r="A30" s="7">
        <v>27</v>
      </c>
      <c r="B30" s="7" t="s">
        <v>50</v>
      </c>
      <c r="C30" s="7" t="s">
        <v>239</v>
      </c>
      <c r="D30" s="7" t="s">
        <v>51</v>
      </c>
      <c r="E30" s="7" t="s">
        <v>228</v>
      </c>
      <c r="F30" s="7" t="s">
        <v>52</v>
      </c>
      <c r="G30" s="7" t="s">
        <v>169</v>
      </c>
      <c r="H30" s="7" t="s">
        <v>170</v>
      </c>
      <c r="I30" s="7" t="s">
        <v>156</v>
      </c>
      <c r="J30" s="7" t="s">
        <v>197</v>
      </c>
      <c r="K30" s="7">
        <v>1</v>
      </c>
      <c r="L30" s="7">
        <v>67</v>
      </c>
      <c r="M30" s="7">
        <f t="shared" si="1"/>
        <v>33.5</v>
      </c>
      <c r="N30" s="7">
        <v>83.26</v>
      </c>
      <c r="O30" s="7">
        <f t="shared" si="2"/>
        <v>41.63</v>
      </c>
      <c r="P30" s="7">
        <f t="shared" si="3"/>
        <v>75.13</v>
      </c>
      <c r="Q30" s="7">
        <v>2</v>
      </c>
      <c r="R30" s="7" t="s">
        <v>15</v>
      </c>
      <c r="S30" s="13"/>
    </row>
    <row r="31" spans="1:19" s="4" customFormat="1" ht="24.95" customHeight="1">
      <c r="A31" s="7">
        <v>28</v>
      </c>
      <c r="B31" s="7" t="s">
        <v>53</v>
      </c>
      <c r="C31" s="7" t="s">
        <v>240</v>
      </c>
      <c r="D31" s="7" t="s">
        <v>54</v>
      </c>
      <c r="E31" s="7" t="s">
        <v>229</v>
      </c>
      <c r="F31" s="7" t="s">
        <v>55</v>
      </c>
      <c r="G31" s="7" t="s">
        <v>169</v>
      </c>
      <c r="H31" s="7" t="s">
        <v>170</v>
      </c>
      <c r="I31" s="7" t="s">
        <v>157</v>
      </c>
      <c r="J31" s="7" t="s">
        <v>198</v>
      </c>
      <c r="K31" s="7">
        <v>1</v>
      </c>
      <c r="L31" s="7">
        <v>69</v>
      </c>
      <c r="M31" s="7">
        <f t="shared" si="1"/>
        <v>34.5</v>
      </c>
      <c r="N31" s="7">
        <v>89.44</v>
      </c>
      <c r="O31" s="7">
        <f t="shared" si="2"/>
        <v>44.72</v>
      </c>
      <c r="P31" s="7">
        <f t="shared" si="3"/>
        <v>79.22</v>
      </c>
      <c r="Q31" s="7">
        <v>1</v>
      </c>
      <c r="R31" s="7" t="s">
        <v>15</v>
      </c>
      <c r="S31" s="13"/>
    </row>
    <row r="32" spans="1:19" s="4" customFormat="1" ht="24.95" customHeight="1">
      <c r="A32" s="7">
        <v>29</v>
      </c>
      <c r="B32" s="7" t="s">
        <v>56</v>
      </c>
      <c r="C32" s="7" t="s">
        <v>239</v>
      </c>
      <c r="D32" s="7" t="s">
        <v>57</v>
      </c>
      <c r="E32" s="7" t="s">
        <v>230</v>
      </c>
      <c r="F32" s="7" t="s">
        <v>58</v>
      </c>
      <c r="G32" s="7" t="s">
        <v>169</v>
      </c>
      <c r="H32" s="7" t="s">
        <v>170</v>
      </c>
      <c r="I32" s="7" t="s">
        <v>158</v>
      </c>
      <c r="J32" s="7" t="s">
        <v>199</v>
      </c>
      <c r="K32" s="7">
        <v>1</v>
      </c>
      <c r="L32" s="7">
        <v>58</v>
      </c>
      <c r="M32" s="7">
        <f t="shared" si="1"/>
        <v>29</v>
      </c>
      <c r="N32" s="7">
        <v>82.9</v>
      </c>
      <c r="O32" s="7">
        <f t="shared" si="2"/>
        <v>41.45</v>
      </c>
      <c r="P32" s="7">
        <f t="shared" si="3"/>
        <v>70.45</v>
      </c>
      <c r="Q32" s="7">
        <v>1</v>
      </c>
      <c r="R32" s="7" t="s">
        <v>15</v>
      </c>
      <c r="S32" s="13"/>
    </row>
    <row r="33" spans="1:19" s="4" customFormat="1" ht="24.95" customHeight="1">
      <c r="A33" s="7">
        <v>30</v>
      </c>
      <c r="B33" s="7" t="s">
        <v>59</v>
      </c>
      <c r="C33" s="7" t="s">
        <v>240</v>
      </c>
      <c r="D33" s="8" t="s">
        <v>60</v>
      </c>
      <c r="E33" s="7" t="s">
        <v>231</v>
      </c>
      <c r="F33" s="7">
        <v>20012101</v>
      </c>
      <c r="G33" s="7" t="s">
        <v>169</v>
      </c>
      <c r="H33" s="7" t="s">
        <v>170</v>
      </c>
      <c r="I33" s="7" t="s">
        <v>159</v>
      </c>
      <c r="J33" s="7" t="s">
        <v>189</v>
      </c>
      <c r="K33" s="7">
        <v>1</v>
      </c>
      <c r="L33" s="7">
        <v>62</v>
      </c>
      <c r="M33" s="7">
        <f t="shared" si="1"/>
        <v>31</v>
      </c>
      <c r="N33" s="7">
        <v>85.7</v>
      </c>
      <c r="O33" s="7">
        <f t="shared" si="2"/>
        <v>42.85</v>
      </c>
      <c r="P33" s="7">
        <f t="shared" si="3"/>
        <v>73.849999999999994</v>
      </c>
      <c r="Q33" s="7">
        <v>1</v>
      </c>
      <c r="R33" s="7" t="s">
        <v>15</v>
      </c>
      <c r="S33" s="13"/>
    </row>
    <row r="34" spans="1:19" s="4" customFormat="1" ht="24.95" customHeight="1">
      <c r="A34" s="9">
        <v>31</v>
      </c>
      <c r="B34" s="9" t="s">
        <v>61</v>
      </c>
      <c r="C34" s="7" t="s">
        <v>240</v>
      </c>
      <c r="D34" s="9" t="s">
        <v>62</v>
      </c>
      <c r="E34" s="7" t="s">
        <v>232</v>
      </c>
      <c r="F34" s="9" t="s">
        <v>63</v>
      </c>
      <c r="G34" s="7" t="s">
        <v>169</v>
      </c>
      <c r="H34" s="7" t="s">
        <v>170</v>
      </c>
      <c r="I34" s="7" t="s">
        <v>160</v>
      </c>
      <c r="J34" s="7" t="s">
        <v>200</v>
      </c>
      <c r="K34" s="9">
        <v>1</v>
      </c>
      <c r="L34" s="9">
        <v>51</v>
      </c>
      <c r="M34" s="9">
        <f>L34/2</f>
        <v>25.5</v>
      </c>
      <c r="N34" s="9">
        <v>88.74</v>
      </c>
      <c r="O34" s="9">
        <f>N34/2</f>
        <v>44.37</v>
      </c>
      <c r="P34" s="9">
        <f>M34+O34</f>
        <v>69.87</v>
      </c>
      <c r="Q34" s="9">
        <v>1</v>
      </c>
      <c r="R34" s="9" t="s">
        <v>15</v>
      </c>
      <c r="S34" s="14"/>
    </row>
    <row r="35" spans="1:19" s="3" customFormat="1" ht="28.5" customHeight="1">
      <c r="A35" s="7">
        <v>32</v>
      </c>
      <c r="B35" s="7" t="s">
        <v>65</v>
      </c>
      <c r="C35" s="7" t="s">
        <v>239</v>
      </c>
      <c r="D35" s="7" t="s">
        <v>66</v>
      </c>
      <c r="E35" s="7" t="s">
        <v>233</v>
      </c>
      <c r="F35" s="7" t="s">
        <v>67</v>
      </c>
      <c r="G35" s="7" t="s">
        <v>172</v>
      </c>
      <c r="H35" s="7" t="s">
        <v>171</v>
      </c>
      <c r="I35" s="7" t="s">
        <v>161</v>
      </c>
      <c r="J35" s="7" t="s">
        <v>199</v>
      </c>
      <c r="K35" s="7">
        <v>1</v>
      </c>
      <c r="L35" s="7">
        <v>61</v>
      </c>
      <c r="M35" s="7">
        <f t="shared" ref="M35:M43" si="4">L35*0.5</f>
        <v>30.5</v>
      </c>
      <c r="N35" s="7">
        <v>88.26</v>
      </c>
      <c r="O35" s="7">
        <f t="shared" ref="O35:O41" si="5">N35*0.5</f>
        <v>44.13</v>
      </c>
      <c r="P35" s="7">
        <f t="shared" ref="P35:P41" si="6">M35+O35</f>
        <v>74.63</v>
      </c>
      <c r="Q35" s="7">
        <v>1</v>
      </c>
      <c r="R35" s="7" t="s">
        <v>130</v>
      </c>
      <c r="S35" s="7"/>
    </row>
    <row r="36" spans="1:19" s="3" customFormat="1" ht="28.5" customHeight="1">
      <c r="A36" s="7">
        <v>33</v>
      </c>
      <c r="B36" s="7" t="s">
        <v>69</v>
      </c>
      <c r="C36" s="7" t="s">
        <v>239</v>
      </c>
      <c r="D36" s="7" t="s">
        <v>70</v>
      </c>
      <c r="E36" s="7" t="s">
        <v>233</v>
      </c>
      <c r="F36" s="7" t="s">
        <v>71</v>
      </c>
      <c r="G36" s="7" t="s">
        <v>169</v>
      </c>
      <c r="H36" s="7" t="s">
        <v>170</v>
      </c>
      <c r="I36" s="7" t="s">
        <v>162</v>
      </c>
      <c r="J36" s="7" t="s">
        <v>201</v>
      </c>
      <c r="K36" s="7">
        <v>1</v>
      </c>
      <c r="L36" s="7">
        <v>62</v>
      </c>
      <c r="M36" s="7">
        <f t="shared" si="4"/>
        <v>31</v>
      </c>
      <c r="N36" s="7">
        <v>87.08</v>
      </c>
      <c r="O36" s="7">
        <f t="shared" si="5"/>
        <v>43.54</v>
      </c>
      <c r="P36" s="7">
        <f t="shared" si="6"/>
        <v>74.539999999999992</v>
      </c>
      <c r="Q36" s="7">
        <v>1</v>
      </c>
      <c r="R36" s="7" t="s">
        <v>131</v>
      </c>
      <c r="S36" s="7"/>
    </row>
    <row r="37" spans="1:19" s="3" customFormat="1" ht="28.5" customHeight="1">
      <c r="A37" s="7">
        <v>34</v>
      </c>
      <c r="B37" s="7" t="s">
        <v>72</v>
      </c>
      <c r="C37" s="7" t="s">
        <v>239</v>
      </c>
      <c r="D37" s="7" t="s">
        <v>73</v>
      </c>
      <c r="E37" s="7" t="s">
        <v>234</v>
      </c>
      <c r="F37" s="7" t="s">
        <v>74</v>
      </c>
      <c r="G37" s="7" t="s">
        <v>169</v>
      </c>
      <c r="H37" s="7" t="s">
        <v>170</v>
      </c>
      <c r="I37" s="7" t="s">
        <v>163</v>
      </c>
      <c r="J37" s="7" t="s">
        <v>177</v>
      </c>
      <c r="K37" s="7">
        <v>1</v>
      </c>
      <c r="L37" s="7">
        <v>69</v>
      </c>
      <c r="M37" s="7">
        <f t="shared" si="4"/>
        <v>34.5</v>
      </c>
      <c r="N37" s="7">
        <v>91.02</v>
      </c>
      <c r="O37" s="7">
        <f t="shared" si="5"/>
        <v>45.51</v>
      </c>
      <c r="P37" s="7">
        <f t="shared" si="6"/>
        <v>80.009999999999991</v>
      </c>
      <c r="Q37" s="7">
        <v>1</v>
      </c>
      <c r="R37" s="7" t="s">
        <v>132</v>
      </c>
      <c r="S37" s="7"/>
    </row>
    <row r="38" spans="1:19" s="3" customFormat="1" ht="28.5" customHeight="1">
      <c r="A38" s="7">
        <v>35</v>
      </c>
      <c r="B38" s="7" t="s">
        <v>75</v>
      </c>
      <c r="C38" s="7" t="s">
        <v>239</v>
      </c>
      <c r="D38" s="7" t="s">
        <v>76</v>
      </c>
      <c r="E38" s="7" t="s">
        <v>235</v>
      </c>
      <c r="F38" s="7" t="s">
        <v>77</v>
      </c>
      <c r="G38" s="7" t="s">
        <v>172</v>
      </c>
      <c r="H38" s="7" t="s">
        <v>171</v>
      </c>
      <c r="I38" s="7" t="s">
        <v>164</v>
      </c>
      <c r="J38" s="7" t="s">
        <v>202</v>
      </c>
      <c r="K38" s="7">
        <v>2</v>
      </c>
      <c r="L38" s="7">
        <v>64</v>
      </c>
      <c r="M38" s="7">
        <f t="shared" si="4"/>
        <v>32</v>
      </c>
      <c r="N38" s="7">
        <v>85.7</v>
      </c>
      <c r="O38" s="7">
        <f t="shared" si="5"/>
        <v>42.85</v>
      </c>
      <c r="P38" s="7">
        <f t="shared" si="6"/>
        <v>74.849999999999994</v>
      </c>
      <c r="Q38" s="7">
        <v>2</v>
      </c>
      <c r="R38" s="7" t="s">
        <v>132</v>
      </c>
      <c r="S38" s="7"/>
    </row>
    <row r="39" spans="1:19" s="3" customFormat="1" ht="28.5" customHeight="1">
      <c r="A39" s="7">
        <v>36</v>
      </c>
      <c r="B39" s="7" t="s">
        <v>78</v>
      </c>
      <c r="C39" s="7" t="s">
        <v>239</v>
      </c>
      <c r="D39" s="7" t="s">
        <v>79</v>
      </c>
      <c r="E39" s="7" t="s">
        <v>235</v>
      </c>
      <c r="F39" s="7" t="s">
        <v>77</v>
      </c>
      <c r="G39" s="7" t="s">
        <v>169</v>
      </c>
      <c r="H39" s="7" t="s">
        <v>170</v>
      </c>
      <c r="I39" s="7" t="s">
        <v>149</v>
      </c>
      <c r="J39" s="7" t="s">
        <v>187</v>
      </c>
      <c r="K39" s="7">
        <v>2</v>
      </c>
      <c r="L39" s="7">
        <v>61</v>
      </c>
      <c r="M39" s="7">
        <f>L39*0.5</f>
        <v>30.5</v>
      </c>
      <c r="N39" s="7">
        <v>87.14</v>
      </c>
      <c r="O39" s="7">
        <f>N39*0.5</f>
        <v>43.57</v>
      </c>
      <c r="P39" s="7">
        <f>M39+O39</f>
        <v>74.069999999999993</v>
      </c>
      <c r="Q39" s="7">
        <v>3</v>
      </c>
      <c r="R39" s="7" t="s">
        <v>133</v>
      </c>
      <c r="S39" s="7"/>
    </row>
    <row r="40" spans="1:19" s="3" customFormat="1" ht="28.5" customHeight="1">
      <c r="A40" s="7">
        <v>37</v>
      </c>
      <c r="B40" s="7" t="s">
        <v>80</v>
      </c>
      <c r="C40" s="7" t="s">
        <v>239</v>
      </c>
      <c r="D40" s="7" t="s">
        <v>81</v>
      </c>
      <c r="E40" s="7" t="s">
        <v>236</v>
      </c>
      <c r="F40" s="7" t="s">
        <v>82</v>
      </c>
      <c r="G40" s="7" t="s">
        <v>172</v>
      </c>
      <c r="H40" s="7" t="s">
        <v>171</v>
      </c>
      <c r="I40" s="7" t="s">
        <v>165</v>
      </c>
      <c r="J40" s="7" t="s">
        <v>203</v>
      </c>
      <c r="K40" s="7">
        <v>1</v>
      </c>
      <c r="L40" s="7">
        <v>51</v>
      </c>
      <c r="M40" s="7">
        <f t="shared" si="4"/>
        <v>25.5</v>
      </c>
      <c r="N40" s="7">
        <v>84.2</v>
      </c>
      <c r="O40" s="7">
        <f t="shared" si="5"/>
        <v>42.1</v>
      </c>
      <c r="P40" s="7">
        <f t="shared" si="6"/>
        <v>67.599999999999994</v>
      </c>
      <c r="Q40" s="7">
        <v>1</v>
      </c>
      <c r="R40" s="7" t="s">
        <v>134</v>
      </c>
      <c r="S40" s="7"/>
    </row>
    <row r="41" spans="1:19" s="3" customFormat="1" ht="28.5" customHeight="1">
      <c r="A41" s="7">
        <v>38</v>
      </c>
      <c r="B41" s="7" t="s">
        <v>83</v>
      </c>
      <c r="C41" s="7" t="s">
        <v>239</v>
      </c>
      <c r="D41" s="7" t="s">
        <v>84</v>
      </c>
      <c r="E41" s="7" t="s">
        <v>237</v>
      </c>
      <c r="F41" s="7" t="s">
        <v>85</v>
      </c>
      <c r="G41" s="7" t="s">
        <v>169</v>
      </c>
      <c r="H41" s="7" t="s">
        <v>170</v>
      </c>
      <c r="I41" s="7" t="s">
        <v>166</v>
      </c>
      <c r="J41" s="7" t="s">
        <v>189</v>
      </c>
      <c r="K41" s="7">
        <v>1</v>
      </c>
      <c r="L41" s="7">
        <v>64</v>
      </c>
      <c r="M41" s="7">
        <f t="shared" si="4"/>
        <v>32</v>
      </c>
      <c r="N41" s="7">
        <v>89.3</v>
      </c>
      <c r="O41" s="7">
        <f t="shared" si="5"/>
        <v>44.65</v>
      </c>
      <c r="P41" s="7">
        <f t="shared" si="6"/>
        <v>76.650000000000006</v>
      </c>
      <c r="Q41" s="7">
        <v>1</v>
      </c>
      <c r="R41" s="7" t="s">
        <v>134</v>
      </c>
      <c r="S41" s="7"/>
    </row>
    <row r="42" spans="1:19" s="3" customFormat="1" ht="28.5" customHeight="1">
      <c r="A42" s="7">
        <v>39</v>
      </c>
      <c r="B42" s="7" t="s">
        <v>86</v>
      </c>
      <c r="C42" s="7" t="s">
        <v>239</v>
      </c>
      <c r="D42" s="7" t="s">
        <v>87</v>
      </c>
      <c r="E42" s="7" t="s">
        <v>237</v>
      </c>
      <c r="F42" s="7" t="s">
        <v>88</v>
      </c>
      <c r="G42" s="7" t="s">
        <v>169</v>
      </c>
      <c r="H42" s="7" t="s">
        <v>170</v>
      </c>
      <c r="I42" s="7" t="s">
        <v>167</v>
      </c>
      <c r="J42" s="7" t="s">
        <v>204</v>
      </c>
      <c r="K42" s="7">
        <v>1</v>
      </c>
      <c r="L42" s="7">
        <v>65</v>
      </c>
      <c r="M42" s="7">
        <f t="shared" si="4"/>
        <v>32.5</v>
      </c>
      <c r="N42" s="7">
        <v>91.34</v>
      </c>
      <c r="O42" s="7">
        <f>N42*0.5</f>
        <v>45.67</v>
      </c>
      <c r="P42" s="7">
        <f>M42+O42</f>
        <v>78.17</v>
      </c>
      <c r="Q42" s="7">
        <v>1</v>
      </c>
      <c r="R42" s="7" t="s">
        <v>135</v>
      </c>
      <c r="S42" s="7"/>
    </row>
    <row r="43" spans="1:19" s="3" customFormat="1" ht="28.5" customHeight="1">
      <c r="A43" s="7">
        <v>40</v>
      </c>
      <c r="B43" s="7" t="s">
        <v>89</v>
      </c>
      <c r="C43" s="7" t="s">
        <v>239</v>
      </c>
      <c r="D43" s="7" t="s">
        <v>90</v>
      </c>
      <c r="E43" s="7" t="s">
        <v>238</v>
      </c>
      <c r="F43" s="7" t="s">
        <v>91</v>
      </c>
      <c r="G43" s="7" t="s">
        <v>172</v>
      </c>
      <c r="H43" s="7" t="s">
        <v>171</v>
      </c>
      <c r="I43" s="7" t="s">
        <v>168</v>
      </c>
      <c r="J43" s="7" t="s">
        <v>185</v>
      </c>
      <c r="K43" s="7">
        <v>1</v>
      </c>
      <c r="L43" s="7">
        <v>48</v>
      </c>
      <c r="M43" s="7">
        <f t="shared" si="4"/>
        <v>24</v>
      </c>
      <c r="N43" s="7">
        <v>89.04</v>
      </c>
      <c r="O43" s="7">
        <f>N43*0.5</f>
        <v>44.52</v>
      </c>
      <c r="P43" s="7">
        <f>M43+O43</f>
        <v>68.52000000000001</v>
      </c>
      <c r="Q43" s="7">
        <v>1</v>
      </c>
      <c r="R43" s="7" t="s">
        <v>133</v>
      </c>
      <c r="S43" s="7"/>
    </row>
  </sheetData>
  <mergeCells count="1">
    <mergeCell ref="A2:S2"/>
  </mergeCells>
  <phoneticPr fontId="6" type="noConversion"/>
  <pageMargins left="0.15748031496062992" right="0.11811023622047245" top="0.74803149606299213" bottom="0.74803149606299213" header="0.31496062992125984" footer="0.31496062992125984"/>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ABC</cp:lastModifiedBy>
  <cp:lastPrinted>2021-08-25T06:27:13Z</cp:lastPrinted>
  <dcterms:created xsi:type="dcterms:W3CDTF">2021-07-19T06:14:00Z</dcterms:created>
  <dcterms:modified xsi:type="dcterms:W3CDTF">2021-08-27T01:48:07Z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