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总分排序" sheetId="1" r:id="rId1"/>
  </sheets>
  <externalReferences>
    <externalReference r:id="rId2"/>
  </externalReferences>
  <definedNames>
    <definedName name="Database">#REF!</definedName>
    <definedName name="_xlnm._FilterDatabase" localSheetId="0" hidden="1">岗位总分排序!$A$9:$M$9</definedName>
    <definedName name="_xlnm.Print_Titles" localSheetId="0">岗位总分排序!$1:$3</definedName>
    <definedName name="_xlnm.Print_Area" localSheetId="0">岗位总分排序!$A$1:$M$24</definedName>
  </definedNames>
  <calcPr calcId="144525"/>
</workbook>
</file>

<file path=xl/sharedStrings.xml><?xml version="1.0" encoding="utf-8"?>
<sst xmlns="http://schemas.openxmlformats.org/spreadsheetml/2006/main" count="117" uniqueCount="93">
  <si>
    <t>梧州市长洲区2021年面向社会公开考试招聘事业单位（非中小学教师岗位）拟考核人员名单</t>
  </si>
  <si>
    <t>2021.8.2</t>
  </si>
  <si>
    <t>序号</t>
  </si>
  <si>
    <t>姓名</t>
  </si>
  <si>
    <t>准考证号</t>
  </si>
  <si>
    <t>职位代码</t>
  </si>
  <si>
    <t>招考单位名称</t>
  </si>
  <si>
    <t>报考职位</t>
  </si>
  <si>
    <t>少数民族加分</t>
  </si>
  <si>
    <t>职测分数</t>
  </si>
  <si>
    <t>综合分数</t>
  </si>
  <si>
    <t>笔试总
成绩</t>
  </si>
  <si>
    <t>面试
成绩</t>
  </si>
  <si>
    <t>考试总成绩</t>
  </si>
  <si>
    <t>备注</t>
  </si>
  <si>
    <t>莫小龙</t>
  </si>
  <si>
    <t>1145040800129</t>
  </si>
  <si>
    <t>522040139</t>
  </si>
  <si>
    <t>梧州市长洲区环境卫生服务站</t>
  </si>
  <si>
    <t>管理人员（一）</t>
  </si>
  <si>
    <t>陈志华</t>
  </si>
  <si>
    <t>管理人员（二）</t>
  </si>
  <si>
    <t>李  莉</t>
  </si>
  <si>
    <t>1145040801126</t>
  </si>
  <si>
    <t>522040141</t>
  </si>
  <si>
    <t>管理人员（三）</t>
  </si>
  <si>
    <t>吴秋莹</t>
  </si>
  <si>
    <t>3145041201404</t>
  </si>
  <si>
    <t>522040142</t>
  </si>
  <si>
    <t>专业技术人员</t>
  </si>
  <si>
    <t>廖欣明</t>
  </si>
  <si>
    <t>1145040805421</t>
  </si>
  <si>
    <t>522040143</t>
  </si>
  <si>
    <t>梧州市长洲区普查中心</t>
  </si>
  <si>
    <t>潘琼珍</t>
  </si>
  <si>
    <t>1145040802202</t>
  </si>
  <si>
    <t>梧州市长洲区大塘街道党群服务中心</t>
  </si>
  <si>
    <t>管理人员</t>
  </si>
  <si>
    <t>黄银霞</t>
  </si>
  <si>
    <t>1145040802412</t>
  </si>
  <si>
    <t>522040145</t>
  </si>
  <si>
    <t>梧州市长洲区卫生计生监督所</t>
  </si>
  <si>
    <t>黄锶雨</t>
  </si>
  <si>
    <t>1145040804013</t>
  </si>
  <si>
    <t>522040146</t>
  </si>
  <si>
    <t>关裕初</t>
  </si>
  <si>
    <t>2145041701722</t>
  </si>
  <si>
    <t>522040147</t>
  </si>
  <si>
    <t>陆俐伶</t>
  </si>
  <si>
    <t>1145040801017</t>
  </si>
  <si>
    <t>522040148</t>
  </si>
  <si>
    <t>梧州市长洲区城建管理站</t>
  </si>
  <si>
    <t>宾  铭</t>
  </si>
  <si>
    <t>3145041205230</t>
  </si>
  <si>
    <t>522040149</t>
  </si>
  <si>
    <t>莫碧燕</t>
  </si>
  <si>
    <t>1145040800801</t>
  </si>
  <si>
    <t>522040150</t>
  </si>
  <si>
    <t>梧州市长洲区长洲镇社会保障服务中心</t>
  </si>
  <si>
    <t>陈妤璐</t>
  </si>
  <si>
    <t>1145040800830</t>
  </si>
  <si>
    <t>522040151</t>
  </si>
  <si>
    <t>梧州市长洲区长洲镇林业工作站</t>
  </si>
  <si>
    <t>庞中翀</t>
  </si>
  <si>
    <t>3145041205501</t>
  </si>
  <si>
    <t>522040152</t>
  </si>
  <si>
    <t>梧州市长洲区长洲镇国土规建环保安监站</t>
  </si>
  <si>
    <t>刘练福</t>
  </si>
  <si>
    <t>3145041204724</t>
  </si>
  <si>
    <t>522040153</t>
  </si>
  <si>
    <t>梧州市长洲区倒水镇交通站</t>
  </si>
  <si>
    <t>袁钊岗</t>
  </si>
  <si>
    <t>3145041202924</t>
  </si>
  <si>
    <t>522040154</t>
  </si>
  <si>
    <t>梧州市长洲区倒水镇林业站</t>
  </si>
  <si>
    <t>黎冬红</t>
  </si>
  <si>
    <t>3145041201922</t>
  </si>
  <si>
    <t>522040155</t>
  </si>
  <si>
    <t>梧州市长洲区倒水镇水产畜牧兽医站</t>
  </si>
  <si>
    <t>陈淑寅</t>
  </si>
  <si>
    <t>3145041200419</t>
  </si>
  <si>
    <t>麦钊婉</t>
  </si>
  <si>
    <t>3145041201103</t>
  </si>
  <si>
    <t>522040156</t>
  </si>
  <si>
    <t>张馨方</t>
  </si>
  <si>
    <t>3145041200608</t>
  </si>
  <si>
    <t>522040123</t>
  </si>
  <si>
    <t>梧州市长洲中学</t>
  </si>
  <si>
    <t>财务人员</t>
  </si>
  <si>
    <t>潘东梅</t>
  </si>
  <si>
    <t>3145041200514</t>
  </si>
  <si>
    <t>522040124</t>
  </si>
  <si>
    <t>梧州市大同小学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</si>
</sst>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2" fillId="21" borderId="6" applyNumberFormat="0" applyAlignment="0" applyProtection="0">
      <alignment vertical="center"/>
    </xf>
    <xf numFmtId="0" fontId="24" fillId="21" borderId="3" applyNumberFormat="0" applyAlignment="0" applyProtection="0">
      <alignment vertical="center"/>
    </xf>
    <xf numFmtId="0" fontId="23" fillId="26" borderId="7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2" fontId="7" fillId="0" borderId="1" xfId="0" applyNumberFormat="1" applyFont="1" applyBorder="1" applyAlignment="1">
      <alignment horizontal="center" vertical="center"/>
    </xf>
    <xf numFmtId="0" fontId="0" fillId="2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154;&#20107;\2021&#24180;&#20107;&#19994;&#21333;&#20301;&#25307;&#32856;&#35745;&#21010;\&#38754;&#35797;\&#38754;&#35797;&#25104;&#324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名单"/>
      <sheetName val="第一考场"/>
      <sheetName val="第二考场 "/>
      <sheetName val="第三考场"/>
    </sheetNames>
    <sheetDataSet>
      <sheetData sheetId="0"/>
      <sheetData sheetId="1">
        <row r="3">
          <cell r="B3" t="str">
            <v>姓名</v>
          </cell>
          <cell r="C3" t="str">
            <v>报考单位</v>
          </cell>
          <cell r="D3" t="str">
            <v>报考岗位</v>
          </cell>
          <cell r="E3" t="str">
            <v>岗位代码</v>
          </cell>
          <cell r="F3" t="str">
            <v>面试成绩</v>
          </cell>
        </row>
        <row r="4">
          <cell r="B4" t="str">
            <v>刘振康</v>
          </cell>
          <cell r="C4" t="str">
            <v>梧州市长洲区环境卫生服务站</v>
          </cell>
          <cell r="D4" t="str">
            <v>管理人员（一）</v>
          </cell>
          <cell r="E4" t="str">
            <v>522040139</v>
          </cell>
          <cell r="F4">
            <v>81</v>
          </cell>
        </row>
        <row r="5">
          <cell r="B5" t="str">
            <v>莫小龙</v>
          </cell>
          <cell r="C5" t="str">
            <v>梧州市长洲区环境卫生服务站</v>
          </cell>
          <cell r="D5" t="str">
            <v>管理人员（一）</v>
          </cell>
          <cell r="E5" t="str">
            <v>522040139</v>
          </cell>
          <cell r="F5">
            <v>82.2</v>
          </cell>
        </row>
        <row r="6">
          <cell r="B6" t="str">
            <v>梁喜翠</v>
          </cell>
          <cell r="C6" t="str">
            <v>梧州市长洲区环境卫生服务站</v>
          </cell>
          <cell r="D6" t="str">
            <v>管理人员（一）</v>
          </cell>
          <cell r="E6" t="str">
            <v>522040139</v>
          </cell>
          <cell r="F6">
            <v>71.8</v>
          </cell>
        </row>
        <row r="7">
          <cell r="B7" t="str">
            <v>韦  晓</v>
          </cell>
          <cell r="C7" t="str">
            <v>梧州市长洲区环境卫生服务站</v>
          </cell>
          <cell r="D7" t="str">
            <v>管理人员（二）</v>
          </cell>
          <cell r="E7" t="str">
            <v>522040140</v>
          </cell>
          <cell r="F7">
            <v>83.2</v>
          </cell>
        </row>
        <row r="8">
          <cell r="B8" t="str">
            <v>黄焕生</v>
          </cell>
          <cell r="C8" t="str">
            <v>梧州市长洲区环境卫生服务站</v>
          </cell>
          <cell r="D8" t="str">
            <v>管理人员（二）</v>
          </cell>
          <cell r="E8" t="str">
            <v>522040140</v>
          </cell>
          <cell r="F8">
            <v>79.6</v>
          </cell>
        </row>
        <row r="9">
          <cell r="B9" t="str">
            <v>陈志华</v>
          </cell>
          <cell r="C9" t="str">
            <v>梧州市长洲区环境卫生服务站</v>
          </cell>
          <cell r="D9" t="str">
            <v>管理人员（二）</v>
          </cell>
          <cell r="E9">
            <v>522040140</v>
          </cell>
          <cell r="F9">
            <v>85.6</v>
          </cell>
        </row>
        <row r="10">
          <cell r="B10" t="str">
            <v>覃炜懿</v>
          </cell>
          <cell r="C10" t="str">
            <v>梧州市长洲区环境卫生服务站</v>
          </cell>
          <cell r="D10" t="str">
            <v>管理人员（三）</v>
          </cell>
          <cell r="E10" t="str">
            <v>522040141</v>
          </cell>
          <cell r="F10">
            <v>80.8</v>
          </cell>
        </row>
        <row r="11">
          <cell r="B11" t="str">
            <v>李  莉</v>
          </cell>
          <cell r="C11" t="str">
            <v>梧州市长洲区环境卫生服务站</v>
          </cell>
          <cell r="D11" t="str">
            <v>管理人员（三）</v>
          </cell>
          <cell r="E11" t="str">
            <v>522040141</v>
          </cell>
          <cell r="F11">
            <v>83.2</v>
          </cell>
        </row>
        <row r="12">
          <cell r="B12" t="str">
            <v>郭根良</v>
          </cell>
          <cell r="C12" t="str">
            <v>梧州市长洲区环境卫生服务站</v>
          </cell>
          <cell r="D12" t="str">
            <v>管理人员（三）</v>
          </cell>
          <cell r="E12" t="str">
            <v>522040141</v>
          </cell>
          <cell r="F12">
            <v>60.4</v>
          </cell>
        </row>
        <row r="13">
          <cell r="B13" t="str">
            <v>冯  荣</v>
          </cell>
          <cell r="C13" t="str">
            <v>梧州市长洲区环境卫生服务站</v>
          </cell>
          <cell r="D13" t="str">
            <v>专业技术人员</v>
          </cell>
          <cell r="E13" t="str">
            <v>522040142</v>
          </cell>
          <cell r="F13">
            <v>78.6</v>
          </cell>
        </row>
        <row r="14">
          <cell r="B14" t="str">
            <v>吴秋莹</v>
          </cell>
          <cell r="C14" t="str">
            <v>梧州市长洲区环境卫生服务站</v>
          </cell>
          <cell r="D14" t="str">
            <v>专业技术人员</v>
          </cell>
          <cell r="E14" t="str">
            <v>522040142</v>
          </cell>
          <cell r="F14">
            <v>86.2</v>
          </cell>
        </row>
        <row r="15">
          <cell r="B15" t="str">
            <v>唐尚堂</v>
          </cell>
          <cell r="C15" t="str">
            <v>梧州市长洲区环境卫生服务站</v>
          </cell>
          <cell r="D15" t="str">
            <v>专业技术人员</v>
          </cell>
          <cell r="E15" t="str">
            <v>522040142</v>
          </cell>
          <cell r="F15">
            <v>71.8</v>
          </cell>
        </row>
        <row r="16">
          <cell r="B16" t="str">
            <v>龙冠宇</v>
          </cell>
          <cell r="C16" t="str">
            <v>梧州市长洲区普查中心</v>
          </cell>
          <cell r="D16" t="str">
            <v>专业技术人员</v>
          </cell>
          <cell r="E16" t="str">
            <v>522040143</v>
          </cell>
          <cell r="F16">
            <v>78.8</v>
          </cell>
        </row>
        <row r="17">
          <cell r="B17" t="str">
            <v>廖欣明</v>
          </cell>
          <cell r="C17" t="str">
            <v>梧州市长洲区普查中心</v>
          </cell>
          <cell r="D17" t="str">
            <v>专业技术人员</v>
          </cell>
          <cell r="E17" t="str">
            <v>522040143</v>
          </cell>
          <cell r="F17">
            <v>86</v>
          </cell>
        </row>
        <row r="18">
          <cell r="B18" t="str">
            <v>蒙钊兰</v>
          </cell>
          <cell r="C18" t="str">
            <v>梧州市长洲区普查中心</v>
          </cell>
          <cell r="D18" t="str">
            <v>专业技术人员</v>
          </cell>
          <cell r="E18" t="str">
            <v>522040143</v>
          </cell>
          <cell r="F18">
            <v>83.2</v>
          </cell>
        </row>
        <row r="19">
          <cell r="B19" t="str">
            <v>彭颖研</v>
          </cell>
          <cell r="C19" t="str">
            <v>梧州市长洲区大塘街道党群服务中心</v>
          </cell>
          <cell r="D19" t="str">
            <v>管理人员</v>
          </cell>
          <cell r="E19" t="str">
            <v>522040144</v>
          </cell>
          <cell r="F19">
            <v>78.4</v>
          </cell>
        </row>
        <row r="20">
          <cell r="B20" t="str">
            <v>潘琼珍</v>
          </cell>
          <cell r="C20" t="str">
            <v>梧州市长洲区大塘街道党群服务中心</v>
          </cell>
          <cell r="D20" t="str">
            <v>管理人员</v>
          </cell>
          <cell r="E20">
            <v>522040144</v>
          </cell>
          <cell r="F20">
            <v>82.6</v>
          </cell>
        </row>
        <row r="21">
          <cell r="B21" t="str">
            <v>陈卓丽</v>
          </cell>
          <cell r="C21" t="str">
            <v>梧州市长洲区大塘街道党群服务中心</v>
          </cell>
          <cell r="D21" t="str">
            <v>管理人员</v>
          </cell>
          <cell r="E21" t="str">
            <v>522040144</v>
          </cell>
          <cell r="F21">
            <v>77.4</v>
          </cell>
        </row>
      </sheetData>
      <sheetData sheetId="2">
        <row r="3">
          <cell r="B3" t="str">
            <v>姓名</v>
          </cell>
          <cell r="C3" t="str">
            <v>报考单位</v>
          </cell>
          <cell r="D3" t="str">
            <v>报考岗位</v>
          </cell>
          <cell r="E3" t="str">
            <v>岗位代码</v>
          </cell>
          <cell r="F3" t="str">
            <v>面试成绩</v>
          </cell>
        </row>
        <row r="4">
          <cell r="B4" t="str">
            <v>黄银霞</v>
          </cell>
          <cell r="C4" t="str">
            <v>梧州市长洲区卫生计生监督所</v>
          </cell>
          <cell r="D4" t="str">
            <v>管理人员（一）</v>
          </cell>
          <cell r="E4" t="str">
            <v>522040145</v>
          </cell>
          <cell r="F4">
            <v>83.4</v>
          </cell>
        </row>
        <row r="5">
          <cell r="B5" t="str">
            <v>梁嘉卿</v>
          </cell>
          <cell r="C5" t="str">
            <v>梧州市长洲区卫生计生监督所</v>
          </cell>
          <cell r="D5" t="str">
            <v>管理人员（一）</v>
          </cell>
          <cell r="E5" t="str">
            <v>522040145</v>
          </cell>
          <cell r="F5">
            <v>82.4</v>
          </cell>
        </row>
        <row r="6">
          <cell r="B6" t="str">
            <v>冯  慧</v>
          </cell>
          <cell r="C6" t="str">
            <v>梧州市长洲区卫生计生监督所</v>
          </cell>
          <cell r="D6" t="str">
            <v>管理人员（一）</v>
          </cell>
          <cell r="E6" t="str">
            <v>522040145</v>
          </cell>
          <cell r="F6">
            <v>78.4</v>
          </cell>
        </row>
        <row r="7">
          <cell r="B7" t="str">
            <v>黄锶雨</v>
          </cell>
          <cell r="C7" t="str">
            <v>梧州市长洲区卫生计生监督所</v>
          </cell>
          <cell r="D7" t="str">
            <v>管理人员（二）</v>
          </cell>
          <cell r="E7" t="str">
            <v>522040146</v>
          </cell>
          <cell r="F7">
            <v>83.2</v>
          </cell>
        </row>
        <row r="8">
          <cell r="B8" t="str">
            <v>李东哲</v>
          </cell>
          <cell r="C8" t="str">
            <v>梧州市长洲区卫生计生监督所</v>
          </cell>
          <cell r="D8" t="str">
            <v>管理人员（二）</v>
          </cell>
          <cell r="E8" t="str">
            <v>522040146</v>
          </cell>
          <cell r="F8">
            <v>85.4</v>
          </cell>
        </row>
        <row r="9">
          <cell r="B9" t="str">
            <v>陈勇家</v>
          </cell>
          <cell r="C9" t="str">
            <v>梧州市长洲区卫生计生监督所</v>
          </cell>
          <cell r="D9" t="str">
            <v>管理人员（二）</v>
          </cell>
          <cell r="E9" t="str">
            <v>522040146</v>
          </cell>
          <cell r="F9">
            <v>85.6</v>
          </cell>
        </row>
        <row r="10">
          <cell r="B10" t="str">
            <v>关裕初</v>
          </cell>
          <cell r="C10" t="str">
            <v>梧州市长洲区卫生计生监督所</v>
          </cell>
          <cell r="D10" t="str">
            <v>专业技术人员</v>
          </cell>
          <cell r="E10" t="str">
            <v>522040147</v>
          </cell>
          <cell r="F10">
            <v>83.6</v>
          </cell>
        </row>
        <row r="11">
          <cell r="B11" t="str">
            <v>易柳君</v>
          </cell>
          <cell r="C11" t="str">
            <v>梧州市长洲区卫生计生监督所</v>
          </cell>
          <cell r="D11" t="str">
            <v>专业技术人员</v>
          </cell>
          <cell r="E11" t="str">
            <v>522040147</v>
          </cell>
          <cell r="F11">
            <v>86.2</v>
          </cell>
        </row>
        <row r="12">
          <cell r="B12" t="str">
            <v>陆俐伶</v>
          </cell>
          <cell r="C12" t="str">
            <v>梧州市长洲区城建管理站</v>
          </cell>
          <cell r="D12" t="str">
            <v>管理人员</v>
          </cell>
          <cell r="E12" t="str">
            <v>522040148</v>
          </cell>
          <cell r="F12">
            <v>82.4</v>
          </cell>
        </row>
        <row r="13">
          <cell r="B13" t="str">
            <v>黄焮彦</v>
          </cell>
          <cell r="C13" t="str">
            <v>梧州市长洲区城建管理站</v>
          </cell>
          <cell r="D13" t="str">
            <v>管理人员</v>
          </cell>
          <cell r="E13" t="str">
            <v>522040148</v>
          </cell>
          <cell r="F13">
            <v>78.8</v>
          </cell>
        </row>
        <row r="14">
          <cell r="B14" t="str">
            <v>宾  铭</v>
          </cell>
          <cell r="C14" t="str">
            <v>梧州市长洲区城建管理站</v>
          </cell>
          <cell r="D14" t="str">
            <v>专业技术人员</v>
          </cell>
          <cell r="E14" t="str">
            <v>522040149</v>
          </cell>
          <cell r="F14">
            <v>85.4</v>
          </cell>
        </row>
        <row r="15">
          <cell r="B15" t="str">
            <v>黄晓强</v>
          </cell>
          <cell r="C15" t="str">
            <v>梧州市长洲区城建管理站</v>
          </cell>
          <cell r="D15" t="str">
            <v>专业技术人员</v>
          </cell>
          <cell r="E15" t="str">
            <v>522040149</v>
          </cell>
          <cell r="F15">
            <v>81</v>
          </cell>
        </row>
        <row r="16">
          <cell r="B16" t="str">
            <v>黄  姗</v>
          </cell>
          <cell r="C16" t="str">
            <v>梧州市长洲区城建管理站</v>
          </cell>
          <cell r="D16" t="str">
            <v>专业技术人员</v>
          </cell>
          <cell r="E16" t="str">
            <v>522040149</v>
          </cell>
          <cell r="F16">
            <v>78.4</v>
          </cell>
        </row>
        <row r="17">
          <cell r="B17" t="str">
            <v>莫碧燕</v>
          </cell>
          <cell r="C17" t="str">
            <v>梧州市长洲区长洲镇社会保障服务中心</v>
          </cell>
          <cell r="D17" t="str">
            <v>管理人员</v>
          </cell>
          <cell r="E17" t="str">
            <v>522040150</v>
          </cell>
          <cell r="F17">
            <v>82.6</v>
          </cell>
        </row>
        <row r="18">
          <cell r="B18" t="str">
            <v>陈妤璐</v>
          </cell>
          <cell r="C18" t="str">
            <v>梧州市长洲区长洲镇林业工作站</v>
          </cell>
          <cell r="D18" t="str">
            <v>管理人员</v>
          </cell>
          <cell r="E18" t="str">
            <v>522040151</v>
          </cell>
          <cell r="F18">
            <v>81.8</v>
          </cell>
        </row>
        <row r="19">
          <cell r="B19" t="str">
            <v>陆淋盛</v>
          </cell>
          <cell r="C19" t="str">
            <v>梧州市长洲区长洲镇林业工作站</v>
          </cell>
          <cell r="D19" t="str">
            <v>管理人员</v>
          </cell>
          <cell r="E19" t="str">
            <v>522040151</v>
          </cell>
          <cell r="F19">
            <v>75.6</v>
          </cell>
        </row>
        <row r="20">
          <cell r="B20" t="str">
            <v>黄杰聪</v>
          </cell>
          <cell r="C20" t="str">
            <v>梧州市长洲区长洲镇林业工作站</v>
          </cell>
          <cell r="D20" t="str">
            <v>管理人员</v>
          </cell>
          <cell r="E20" t="str">
            <v>522040151</v>
          </cell>
          <cell r="F20">
            <v>77.6</v>
          </cell>
        </row>
        <row r="21">
          <cell r="B21" t="str">
            <v>庞中翀</v>
          </cell>
          <cell r="C21" t="str">
            <v>梧州市长洲区长洲镇国土规建环保安监站</v>
          </cell>
          <cell r="D21" t="str">
            <v>专业技术人员</v>
          </cell>
          <cell r="E21" t="str">
            <v>522040152</v>
          </cell>
          <cell r="F21">
            <v>82.8</v>
          </cell>
        </row>
        <row r="22">
          <cell r="B22" t="str">
            <v>陈凤玲</v>
          </cell>
          <cell r="C22" t="str">
            <v>梧州市长洲区长洲镇国土规建环保安监站</v>
          </cell>
          <cell r="D22" t="str">
            <v>专业技术人员</v>
          </cell>
          <cell r="E22" t="str">
            <v>522040152</v>
          </cell>
          <cell r="F22">
            <v>78.6</v>
          </cell>
        </row>
      </sheetData>
      <sheetData sheetId="3">
        <row r="3">
          <cell r="B3" t="str">
            <v>姓名</v>
          </cell>
          <cell r="C3" t="str">
            <v>报考单位</v>
          </cell>
          <cell r="D3" t="str">
            <v>报考岗位</v>
          </cell>
          <cell r="E3" t="str">
            <v>岗位代码</v>
          </cell>
          <cell r="F3" t="str">
            <v>面试成绩</v>
          </cell>
        </row>
        <row r="4">
          <cell r="B4" t="str">
            <v>刘练福</v>
          </cell>
          <cell r="C4" t="str">
            <v>梧州市长洲区倒水镇交通站</v>
          </cell>
          <cell r="D4" t="str">
            <v>专业技术人员</v>
          </cell>
          <cell r="E4" t="str">
            <v>522040153</v>
          </cell>
          <cell r="F4">
            <v>73.2</v>
          </cell>
        </row>
        <row r="5">
          <cell r="B5" t="str">
            <v>袁钊岗</v>
          </cell>
          <cell r="C5" t="str">
            <v>梧州市长洲区倒水镇林业站</v>
          </cell>
          <cell r="D5" t="str">
            <v>专业技术人员</v>
          </cell>
          <cell r="E5">
            <v>522040154</v>
          </cell>
          <cell r="F5">
            <v>80.4</v>
          </cell>
        </row>
        <row r="6">
          <cell r="B6" t="str">
            <v>梁力维</v>
          </cell>
          <cell r="C6" t="str">
            <v>梧州市长洲区倒水镇林业站</v>
          </cell>
          <cell r="D6" t="str">
            <v>专业技术人员</v>
          </cell>
          <cell r="E6">
            <v>522040154</v>
          </cell>
          <cell r="F6">
            <v>81</v>
          </cell>
        </row>
        <row r="7">
          <cell r="B7" t="str">
            <v>卢慧琳</v>
          </cell>
          <cell r="C7" t="str">
            <v>梧州市长洲区倒水镇林业站</v>
          </cell>
          <cell r="D7" t="str">
            <v>专业技术人员</v>
          </cell>
          <cell r="E7">
            <v>522040154</v>
          </cell>
          <cell r="F7">
            <v>75.2</v>
          </cell>
        </row>
        <row r="8">
          <cell r="B8" t="str">
            <v>陈淑寅</v>
          </cell>
          <cell r="C8" t="str">
            <v>梧州市长洲区倒水镇水产畜牧兽医站</v>
          </cell>
          <cell r="D8" t="str">
            <v>专业技术人员</v>
          </cell>
          <cell r="E8">
            <v>522040155</v>
          </cell>
          <cell r="F8">
            <v>69</v>
          </cell>
        </row>
        <row r="9">
          <cell r="B9" t="str">
            <v>黎冬红</v>
          </cell>
          <cell r="C9" t="str">
            <v>梧州市长洲区倒水镇水产畜牧兽医站</v>
          </cell>
          <cell r="D9" t="str">
            <v>专业技术人员</v>
          </cell>
          <cell r="E9">
            <v>522040155</v>
          </cell>
          <cell r="F9">
            <v>77.8</v>
          </cell>
        </row>
        <row r="10">
          <cell r="B10" t="str">
            <v>岑秋丽</v>
          </cell>
          <cell r="C10" t="str">
            <v>梧州市长洲区倒水镇水产畜牧兽医站</v>
          </cell>
          <cell r="D10" t="str">
            <v>专业技术人员</v>
          </cell>
          <cell r="E10">
            <v>522040155</v>
          </cell>
          <cell r="F10">
            <v>72</v>
          </cell>
        </row>
        <row r="11">
          <cell r="B11" t="str">
            <v>区晖元</v>
          </cell>
          <cell r="C11" t="str">
            <v>梧州市长洲区倒水镇水产畜牧兽医站</v>
          </cell>
          <cell r="D11" t="str">
            <v>专业技术人员</v>
          </cell>
          <cell r="E11">
            <v>522040155</v>
          </cell>
          <cell r="F11">
            <v>73.6</v>
          </cell>
        </row>
        <row r="12">
          <cell r="B12" t="str">
            <v>林志敏</v>
          </cell>
          <cell r="C12" t="str">
            <v>梧州市长洲区倒水镇水产畜牧兽医站</v>
          </cell>
          <cell r="D12" t="str">
            <v>专业技术人员</v>
          </cell>
          <cell r="E12">
            <v>522040155</v>
          </cell>
          <cell r="F12">
            <v>78.4</v>
          </cell>
        </row>
        <row r="13">
          <cell r="B13" t="str">
            <v>罗坤华</v>
          </cell>
          <cell r="C13" t="str">
            <v>梧州市长洲区倒水镇水产畜牧兽医站</v>
          </cell>
          <cell r="D13" t="str">
            <v>专业技术人员</v>
          </cell>
          <cell r="E13">
            <v>522040155</v>
          </cell>
          <cell r="F13">
            <v>80.2</v>
          </cell>
        </row>
        <row r="14">
          <cell r="B14" t="str">
            <v>李超凤</v>
          </cell>
          <cell r="C14" t="str">
            <v>梧州市长洲区倒水镇水产畜牧兽医站</v>
          </cell>
          <cell r="D14" t="str">
            <v>专业技术人员</v>
          </cell>
          <cell r="E14">
            <v>522040156</v>
          </cell>
          <cell r="F14">
            <v>75.2</v>
          </cell>
        </row>
        <row r="15">
          <cell r="B15" t="str">
            <v>黄杏灵</v>
          </cell>
          <cell r="C15" t="str">
            <v>梧州市长洲区倒水镇水产畜牧兽医站</v>
          </cell>
          <cell r="D15" t="str">
            <v>专业技术人员</v>
          </cell>
          <cell r="E15">
            <v>522040156</v>
          </cell>
          <cell r="F15">
            <v>73.2</v>
          </cell>
        </row>
        <row r="16">
          <cell r="B16" t="str">
            <v>麦钊婉</v>
          </cell>
          <cell r="C16" t="str">
            <v>梧州市长洲区倒水镇水产畜牧兽医站</v>
          </cell>
          <cell r="D16" t="str">
            <v>专业技术人员</v>
          </cell>
          <cell r="E16">
            <v>522040156</v>
          </cell>
          <cell r="F16">
            <v>86.6</v>
          </cell>
        </row>
        <row r="17">
          <cell r="B17" t="str">
            <v>张馨方</v>
          </cell>
          <cell r="C17" t="str">
            <v>梧州市长洲中学</v>
          </cell>
          <cell r="D17" t="str">
            <v>财务人员</v>
          </cell>
          <cell r="E17">
            <v>522040123</v>
          </cell>
          <cell r="F17">
            <v>84.6</v>
          </cell>
        </row>
        <row r="18">
          <cell r="B18" t="str">
            <v>甘凤霞</v>
          </cell>
          <cell r="C18" t="str">
            <v>梧州市长洲中学</v>
          </cell>
          <cell r="D18" t="str">
            <v>财务人员</v>
          </cell>
          <cell r="E18">
            <v>522040123</v>
          </cell>
          <cell r="F18">
            <v>81.2</v>
          </cell>
        </row>
        <row r="19">
          <cell r="B19" t="str">
            <v>黄玄贞</v>
          </cell>
          <cell r="C19" t="str">
            <v>梧州市长洲中学</v>
          </cell>
          <cell r="D19" t="str">
            <v>财务人员</v>
          </cell>
          <cell r="E19">
            <v>522040123</v>
          </cell>
          <cell r="F19">
            <v>67.4</v>
          </cell>
        </row>
        <row r="20">
          <cell r="B20" t="str">
            <v>潘东梅</v>
          </cell>
          <cell r="C20" t="str">
            <v>梧州市大同小学</v>
          </cell>
          <cell r="D20" t="str">
            <v>财务人员</v>
          </cell>
          <cell r="E20" t="str">
            <v>522040124</v>
          </cell>
          <cell r="F20">
            <v>77.2</v>
          </cell>
        </row>
        <row r="21">
          <cell r="B21" t="str">
            <v>冯丽霞</v>
          </cell>
          <cell r="C21" t="str">
            <v>梧州市大同小学</v>
          </cell>
          <cell r="D21" t="str">
            <v>财务人员</v>
          </cell>
          <cell r="E21" t="str">
            <v>522040124</v>
          </cell>
          <cell r="F21">
            <v>76.8</v>
          </cell>
        </row>
        <row r="22">
          <cell r="B22" t="str">
            <v>陈秋萍</v>
          </cell>
          <cell r="C22" t="str">
            <v>梧州市大同小学</v>
          </cell>
          <cell r="D22" t="str">
            <v>财务人员</v>
          </cell>
          <cell r="E22" t="str">
            <v>522040124</v>
          </cell>
          <cell r="F22">
            <v>67.8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tabSelected="1" workbookViewId="0">
      <pane ySplit="3" topLeftCell="A4" activePane="bottomLeft" state="frozen"/>
      <selection/>
      <selection pane="bottomLeft" activeCell="C12" sqref="C12"/>
    </sheetView>
  </sheetViews>
  <sheetFormatPr defaultColWidth="9" defaultRowHeight="13.5"/>
  <cols>
    <col min="1" max="1" width="6.25" style="3" customWidth="1"/>
    <col min="2" max="2" width="11" style="3" customWidth="1"/>
    <col min="3" max="3" width="18.125" style="3" customWidth="1"/>
    <col min="4" max="4" width="12.25" style="3" customWidth="1"/>
    <col min="5" max="5" width="41.1166666666667" style="4" customWidth="1"/>
    <col min="6" max="6" width="16.25" style="4" customWidth="1"/>
    <col min="7" max="7" width="6.875" style="3" customWidth="1"/>
    <col min="8" max="9" width="10" style="3" customWidth="1"/>
    <col min="10" max="10" width="9.73333333333333" style="3" customWidth="1"/>
    <col min="11" max="11" width="9.125" style="5" customWidth="1"/>
    <col min="12" max="12" width="11.125" style="5" customWidth="1"/>
  </cols>
  <sheetData>
    <row r="1" ht="38" customHeight="1" spans="1:13">
      <c r="A1" s="6" t="s">
        <v>0</v>
      </c>
      <c r="B1" s="6"/>
      <c r="C1" s="6"/>
      <c r="D1" s="6"/>
      <c r="E1" s="6"/>
      <c r="F1" s="7"/>
      <c r="G1" s="6"/>
      <c r="H1" s="6"/>
      <c r="I1" s="6"/>
      <c r="J1" s="6"/>
      <c r="K1" s="6"/>
      <c r="L1" s="6"/>
      <c r="M1" s="6"/>
    </row>
    <row r="2" ht="22" customHeight="1" spans="1:13">
      <c r="A2" s="6"/>
      <c r="B2" s="6"/>
      <c r="C2" s="6"/>
      <c r="D2" s="6"/>
      <c r="E2" s="7"/>
      <c r="F2" s="7"/>
      <c r="G2" s="6"/>
      <c r="H2" s="6"/>
      <c r="I2" s="23" t="s">
        <v>1</v>
      </c>
      <c r="J2" s="23"/>
      <c r="K2" s="23"/>
      <c r="L2" s="23"/>
      <c r="M2" s="23"/>
    </row>
    <row r="3" ht="52" customHeight="1" spans="1:13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 t="s">
        <v>7</v>
      </c>
      <c r="G3" s="12" t="s">
        <v>8</v>
      </c>
      <c r="H3" s="12" t="s">
        <v>9</v>
      </c>
      <c r="I3" s="12" t="s">
        <v>10</v>
      </c>
      <c r="J3" s="24" t="s">
        <v>11</v>
      </c>
      <c r="K3" s="24" t="s">
        <v>12</v>
      </c>
      <c r="L3" s="25" t="s">
        <v>13</v>
      </c>
      <c r="M3" s="8" t="s">
        <v>14</v>
      </c>
    </row>
    <row r="4" s="1" customFormat="1" ht="27" customHeight="1" spans="1:13">
      <c r="A4" s="13">
        <v>1</v>
      </c>
      <c r="B4" s="14" t="s">
        <v>15</v>
      </c>
      <c r="C4" s="14" t="s">
        <v>16</v>
      </c>
      <c r="D4" s="14" t="s">
        <v>17</v>
      </c>
      <c r="E4" s="15" t="s">
        <v>18</v>
      </c>
      <c r="F4" s="15" t="s">
        <v>19</v>
      </c>
      <c r="G4" s="16"/>
      <c r="H4" s="17">
        <v>94.5</v>
      </c>
      <c r="I4" s="17">
        <v>97</v>
      </c>
      <c r="J4" s="17">
        <v>191.5</v>
      </c>
      <c r="K4" s="26">
        <f>VLOOKUP(B4,[1]第一考场!$B$3:$F$21,5,0)</f>
        <v>82.2</v>
      </c>
      <c r="L4" s="27">
        <f t="shared" ref="L4:L24" si="0">J4/3*50%+K4*50%</f>
        <v>73.0166666666667</v>
      </c>
      <c r="M4" s="28"/>
    </row>
    <row r="5" s="1" customFormat="1" ht="27" customHeight="1" spans="1:13">
      <c r="A5" s="13">
        <v>2</v>
      </c>
      <c r="B5" s="14" t="s">
        <v>20</v>
      </c>
      <c r="C5" s="14">
        <v>1145040804014</v>
      </c>
      <c r="D5" s="14">
        <v>522040140</v>
      </c>
      <c r="E5" s="15" t="s">
        <v>18</v>
      </c>
      <c r="F5" s="15" t="s">
        <v>21</v>
      </c>
      <c r="G5" s="16"/>
      <c r="H5" s="17">
        <v>106</v>
      </c>
      <c r="I5" s="17">
        <v>92</v>
      </c>
      <c r="J5" s="29">
        <v>198</v>
      </c>
      <c r="K5" s="26">
        <f>VLOOKUP(B5,[1]第一考场!$B$3:$F$21,5,0)</f>
        <v>85.6</v>
      </c>
      <c r="L5" s="27">
        <f t="shared" si="0"/>
        <v>75.8</v>
      </c>
      <c r="M5" s="28"/>
    </row>
    <row r="6" s="1" customFormat="1" ht="27" customHeight="1" spans="1:13">
      <c r="A6" s="13">
        <v>3</v>
      </c>
      <c r="B6" s="14" t="s">
        <v>22</v>
      </c>
      <c r="C6" s="14" t="s">
        <v>23</v>
      </c>
      <c r="D6" s="14" t="s">
        <v>24</v>
      </c>
      <c r="E6" s="15" t="s">
        <v>18</v>
      </c>
      <c r="F6" s="15" t="s">
        <v>25</v>
      </c>
      <c r="G6" s="16"/>
      <c r="H6" s="17">
        <v>81</v>
      </c>
      <c r="I6" s="17">
        <v>103.5</v>
      </c>
      <c r="J6" s="17">
        <v>184.5</v>
      </c>
      <c r="K6" s="26">
        <f>VLOOKUP(B6,[1]第一考场!$B$3:$F$21,5,0)</f>
        <v>83.2</v>
      </c>
      <c r="L6" s="27">
        <f t="shared" si="0"/>
        <v>72.35</v>
      </c>
      <c r="M6" s="28"/>
    </row>
    <row r="7" s="1" customFormat="1" ht="27" customHeight="1" spans="1:13">
      <c r="A7" s="13">
        <v>4</v>
      </c>
      <c r="B7" s="14" t="s">
        <v>26</v>
      </c>
      <c r="C7" s="14" t="s">
        <v>27</v>
      </c>
      <c r="D7" s="14" t="s">
        <v>28</v>
      </c>
      <c r="E7" s="15" t="s">
        <v>18</v>
      </c>
      <c r="F7" s="15" t="s">
        <v>29</v>
      </c>
      <c r="G7" s="16"/>
      <c r="H7" s="17">
        <v>90</v>
      </c>
      <c r="I7" s="17">
        <v>83.5</v>
      </c>
      <c r="J7" s="17">
        <v>173.5</v>
      </c>
      <c r="K7" s="26">
        <f>VLOOKUP(B7,[1]第一考场!$B$3:$F$21,5,0)</f>
        <v>86.2</v>
      </c>
      <c r="L7" s="27">
        <f t="shared" si="0"/>
        <v>72.0166666666667</v>
      </c>
      <c r="M7" s="28"/>
    </row>
    <row r="8" s="1" customFormat="1" ht="27" customHeight="1" spans="1:13">
      <c r="A8" s="13">
        <v>5</v>
      </c>
      <c r="B8" s="14" t="s">
        <v>30</v>
      </c>
      <c r="C8" s="14" t="s">
        <v>31</v>
      </c>
      <c r="D8" s="14" t="s">
        <v>32</v>
      </c>
      <c r="E8" s="15" t="s">
        <v>33</v>
      </c>
      <c r="F8" s="15" t="s">
        <v>29</v>
      </c>
      <c r="G8" s="16"/>
      <c r="H8" s="17">
        <v>98.5</v>
      </c>
      <c r="I8" s="17">
        <v>104</v>
      </c>
      <c r="J8" s="17">
        <v>202.5</v>
      </c>
      <c r="K8" s="26">
        <f>VLOOKUP(B8,[1]第一考场!$B$3:$F$21,5,0)</f>
        <v>86</v>
      </c>
      <c r="L8" s="27">
        <f t="shared" si="0"/>
        <v>76.75</v>
      </c>
      <c r="M8" s="28"/>
    </row>
    <row r="9" s="1" customFormat="1" ht="27" customHeight="1" spans="1:13">
      <c r="A9" s="13">
        <v>6</v>
      </c>
      <c r="B9" s="14" t="s">
        <v>34</v>
      </c>
      <c r="C9" s="14" t="s">
        <v>35</v>
      </c>
      <c r="D9" s="18">
        <v>522040144</v>
      </c>
      <c r="E9" s="15" t="s">
        <v>36</v>
      </c>
      <c r="F9" s="15" t="s">
        <v>37</v>
      </c>
      <c r="G9" s="16"/>
      <c r="H9" s="17">
        <v>77.5</v>
      </c>
      <c r="I9" s="17">
        <v>73</v>
      </c>
      <c r="J9" s="17">
        <v>150.5</v>
      </c>
      <c r="K9" s="26">
        <f>VLOOKUP(B9,[1]第一考场!$B$3:$F$21,5,0)</f>
        <v>82.6</v>
      </c>
      <c r="L9" s="27">
        <f t="shared" si="0"/>
        <v>66.3833333333333</v>
      </c>
      <c r="M9" s="28"/>
    </row>
    <row r="10" s="1" customFormat="1" ht="27" customHeight="1" spans="1:13">
      <c r="A10" s="13">
        <v>7</v>
      </c>
      <c r="B10" s="14" t="s">
        <v>38</v>
      </c>
      <c r="C10" s="14" t="s">
        <v>39</v>
      </c>
      <c r="D10" s="14" t="s">
        <v>40</v>
      </c>
      <c r="E10" s="15" t="s">
        <v>41</v>
      </c>
      <c r="F10" s="15" t="s">
        <v>19</v>
      </c>
      <c r="G10" s="16"/>
      <c r="H10" s="17">
        <v>86.5</v>
      </c>
      <c r="I10" s="17">
        <v>118</v>
      </c>
      <c r="J10" s="17">
        <v>204.5</v>
      </c>
      <c r="K10" s="26">
        <f>VLOOKUP(B10,'[1]第二考场 '!$B$3:$F$22,5,0)</f>
        <v>83.4</v>
      </c>
      <c r="L10" s="27">
        <f t="shared" si="0"/>
        <v>75.7833333333333</v>
      </c>
      <c r="M10" s="28"/>
    </row>
    <row r="11" s="1" customFormat="1" ht="27" customHeight="1" spans="1:13">
      <c r="A11" s="13">
        <v>8</v>
      </c>
      <c r="B11" s="14" t="s">
        <v>42</v>
      </c>
      <c r="C11" s="14" t="s">
        <v>43</v>
      </c>
      <c r="D11" s="14" t="s">
        <v>44</v>
      </c>
      <c r="E11" s="15" t="s">
        <v>41</v>
      </c>
      <c r="F11" s="15" t="s">
        <v>21</v>
      </c>
      <c r="G11" s="16"/>
      <c r="H11" s="17">
        <v>100</v>
      </c>
      <c r="I11" s="17">
        <v>113</v>
      </c>
      <c r="J11" s="17">
        <v>213</v>
      </c>
      <c r="K11" s="26">
        <f>VLOOKUP(B11,'[1]第二考场 '!$B$3:$F$22,5,0)</f>
        <v>83.2</v>
      </c>
      <c r="L11" s="27">
        <f t="shared" si="0"/>
        <v>77.1</v>
      </c>
      <c r="M11" s="28"/>
    </row>
    <row r="12" s="1" customFormat="1" ht="27" customHeight="1" spans="1:13">
      <c r="A12" s="13">
        <v>9</v>
      </c>
      <c r="B12" s="14" t="s">
        <v>45</v>
      </c>
      <c r="C12" s="14" t="s">
        <v>46</v>
      </c>
      <c r="D12" s="14" t="s">
        <v>47</v>
      </c>
      <c r="E12" s="15" t="s">
        <v>41</v>
      </c>
      <c r="F12" s="15" t="s">
        <v>29</v>
      </c>
      <c r="G12" s="16"/>
      <c r="H12" s="17">
        <v>65</v>
      </c>
      <c r="I12" s="17">
        <v>92</v>
      </c>
      <c r="J12" s="17">
        <v>157</v>
      </c>
      <c r="K12" s="26">
        <f>VLOOKUP(B12,'[1]第二考场 '!$B$3:$F$22,5,0)</f>
        <v>83.6</v>
      </c>
      <c r="L12" s="27">
        <f t="shared" si="0"/>
        <v>67.9666666666667</v>
      </c>
      <c r="M12" s="28"/>
    </row>
    <row r="13" s="1" customFormat="1" ht="27" customHeight="1" spans="1:13">
      <c r="A13" s="13">
        <v>10</v>
      </c>
      <c r="B13" s="14" t="s">
        <v>48</v>
      </c>
      <c r="C13" s="14" t="s">
        <v>49</v>
      </c>
      <c r="D13" s="14" t="s">
        <v>50</v>
      </c>
      <c r="E13" s="15" t="s">
        <v>51</v>
      </c>
      <c r="F13" s="15" t="s">
        <v>37</v>
      </c>
      <c r="G13" s="16"/>
      <c r="H13" s="17">
        <v>64.5</v>
      </c>
      <c r="I13" s="17">
        <v>92</v>
      </c>
      <c r="J13" s="17">
        <v>156.5</v>
      </c>
      <c r="K13" s="26">
        <f>VLOOKUP(B13,'[1]第二考场 '!$B$3:$F$22,5,0)</f>
        <v>82.4</v>
      </c>
      <c r="L13" s="27">
        <f t="shared" si="0"/>
        <v>67.2833333333333</v>
      </c>
      <c r="M13" s="28"/>
    </row>
    <row r="14" s="1" customFormat="1" ht="27" customHeight="1" spans="1:13">
      <c r="A14" s="13">
        <v>11</v>
      </c>
      <c r="B14" s="14" t="s">
        <v>52</v>
      </c>
      <c r="C14" s="14" t="s">
        <v>53</v>
      </c>
      <c r="D14" s="14" t="s">
        <v>54</v>
      </c>
      <c r="E14" s="15" t="s">
        <v>51</v>
      </c>
      <c r="F14" s="15" t="s">
        <v>29</v>
      </c>
      <c r="G14" s="16"/>
      <c r="H14" s="17">
        <v>93.5</v>
      </c>
      <c r="I14" s="17">
        <v>105.5</v>
      </c>
      <c r="J14" s="17">
        <v>199</v>
      </c>
      <c r="K14" s="26">
        <f>VLOOKUP(B14,'[1]第二考场 '!$B$3:$F$22,5,0)</f>
        <v>85.4</v>
      </c>
      <c r="L14" s="27">
        <f t="shared" si="0"/>
        <v>75.8666666666667</v>
      </c>
      <c r="M14" s="28"/>
    </row>
    <row r="15" s="1" customFormat="1" ht="27" customHeight="1" spans="1:13">
      <c r="A15" s="13">
        <v>12</v>
      </c>
      <c r="B15" s="14" t="s">
        <v>55</v>
      </c>
      <c r="C15" s="14" t="s">
        <v>56</v>
      </c>
      <c r="D15" s="14" t="s">
        <v>57</v>
      </c>
      <c r="E15" s="15" t="s">
        <v>58</v>
      </c>
      <c r="F15" s="15" t="s">
        <v>37</v>
      </c>
      <c r="G15" s="16"/>
      <c r="H15" s="17">
        <v>55.5</v>
      </c>
      <c r="I15" s="17">
        <v>90</v>
      </c>
      <c r="J15" s="17">
        <v>145.5</v>
      </c>
      <c r="K15" s="26">
        <f>VLOOKUP(B15,'[1]第二考场 '!$B$3:$F$22,5,0)</f>
        <v>82.6</v>
      </c>
      <c r="L15" s="27">
        <f t="shared" si="0"/>
        <v>65.55</v>
      </c>
      <c r="M15" s="28"/>
    </row>
    <row r="16" s="1" customFormat="1" ht="27" customHeight="1" spans="1:13">
      <c r="A16" s="13">
        <v>13</v>
      </c>
      <c r="B16" s="14" t="s">
        <v>59</v>
      </c>
      <c r="C16" s="14" t="s">
        <v>60</v>
      </c>
      <c r="D16" s="14" t="s">
        <v>61</v>
      </c>
      <c r="E16" s="15" t="s">
        <v>62</v>
      </c>
      <c r="F16" s="15" t="s">
        <v>37</v>
      </c>
      <c r="G16" s="16"/>
      <c r="H16" s="17">
        <v>89.5</v>
      </c>
      <c r="I16" s="17">
        <v>106.5</v>
      </c>
      <c r="J16" s="17">
        <v>196</v>
      </c>
      <c r="K16" s="26">
        <f>VLOOKUP(B16,'[1]第二考场 '!$B$3:$F$22,5,0)</f>
        <v>81.8</v>
      </c>
      <c r="L16" s="27">
        <f t="shared" si="0"/>
        <v>73.5666666666667</v>
      </c>
      <c r="M16" s="28"/>
    </row>
    <row r="17" s="1" customFormat="1" ht="27" customHeight="1" spans="1:13">
      <c r="A17" s="13">
        <v>14</v>
      </c>
      <c r="B17" s="14" t="s">
        <v>63</v>
      </c>
      <c r="C17" s="14" t="s">
        <v>64</v>
      </c>
      <c r="D17" s="14" t="s">
        <v>65</v>
      </c>
      <c r="E17" s="15" t="s">
        <v>66</v>
      </c>
      <c r="F17" s="15" t="s">
        <v>29</v>
      </c>
      <c r="G17" s="16"/>
      <c r="H17" s="17">
        <v>84.5</v>
      </c>
      <c r="I17" s="17">
        <v>109</v>
      </c>
      <c r="J17" s="17">
        <v>193.5</v>
      </c>
      <c r="K17" s="26">
        <f>VLOOKUP(B17,'[1]第二考场 '!$B$3:$F$22,5,0)</f>
        <v>82.8</v>
      </c>
      <c r="L17" s="27">
        <f t="shared" si="0"/>
        <v>73.65</v>
      </c>
      <c r="M17" s="28"/>
    </row>
    <row r="18" s="1" customFormat="1" ht="27" customHeight="1" spans="1:13">
      <c r="A18" s="13">
        <v>15</v>
      </c>
      <c r="B18" s="14" t="s">
        <v>67</v>
      </c>
      <c r="C18" s="14" t="s">
        <v>68</v>
      </c>
      <c r="D18" s="14" t="s">
        <v>69</v>
      </c>
      <c r="E18" s="15" t="s">
        <v>70</v>
      </c>
      <c r="F18" s="15" t="s">
        <v>29</v>
      </c>
      <c r="G18" s="16"/>
      <c r="H18" s="17">
        <v>74</v>
      </c>
      <c r="I18" s="17">
        <v>77</v>
      </c>
      <c r="J18" s="17">
        <v>151</v>
      </c>
      <c r="K18" s="26">
        <f>VLOOKUP(B18,[1]第三考场!$B$3:$F$22,5,0)</f>
        <v>73.2</v>
      </c>
      <c r="L18" s="27">
        <f t="shared" si="0"/>
        <v>61.7666666666667</v>
      </c>
      <c r="M18" s="28"/>
    </row>
    <row r="19" s="1" customFormat="1" ht="27" customHeight="1" spans="1:13">
      <c r="A19" s="13">
        <v>16</v>
      </c>
      <c r="B19" s="14" t="s">
        <v>71</v>
      </c>
      <c r="C19" s="14" t="s">
        <v>72</v>
      </c>
      <c r="D19" s="14" t="s">
        <v>73</v>
      </c>
      <c r="E19" s="15" t="s">
        <v>74</v>
      </c>
      <c r="F19" s="15" t="s">
        <v>29</v>
      </c>
      <c r="G19" s="16"/>
      <c r="H19" s="17">
        <v>71.5</v>
      </c>
      <c r="I19" s="17">
        <v>68</v>
      </c>
      <c r="J19" s="17">
        <v>139.5</v>
      </c>
      <c r="K19" s="26">
        <f>VLOOKUP(B19,[1]第三考场!$B$3:$F$22,5,0)</f>
        <v>80.4</v>
      </c>
      <c r="L19" s="27">
        <f t="shared" si="0"/>
        <v>63.45</v>
      </c>
      <c r="M19" s="28"/>
    </row>
    <row r="20" s="1" customFormat="1" ht="27" customHeight="1" spans="1:13">
      <c r="A20" s="13">
        <v>17</v>
      </c>
      <c r="B20" s="14" t="s">
        <v>75</v>
      </c>
      <c r="C20" s="14" t="s">
        <v>76</v>
      </c>
      <c r="D20" s="14" t="s">
        <v>77</v>
      </c>
      <c r="E20" s="15" t="s">
        <v>78</v>
      </c>
      <c r="F20" s="15" t="s">
        <v>29</v>
      </c>
      <c r="G20" s="16"/>
      <c r="H20" s="17">
        <v>86</v>
      </c>
      <c r="I20" s="17">
        <v>81.5</v>
      </c>
      <c r="J20" s="17">
        <v>167.5</v>
      </c>
      <c r="K20" s="26">
        <f>VLOOKUP(B20,[1]第三考场!$B$3:$F$22,5,0)</f>
        <v>77.8</v>
      </c>
      <c r="L20" s="27">
        <f t="shared" si="0"/>
        <v>66.8166666666667</v>
      </c>
      <c r="M20" s="28"/>
    </row>
    <row r="21" s="1" customFormat="1" ht="27" customHeight="1" spans="1:13">
      <c r="A21" s="13">
        <v>18</v>
      </c>
      <c r="B21" s="14" t="s">
        <v>79</v>
      </c>
      <c r="C21" s="14" t="s">
        <v>80</v>
      </c>
      <c r="D21" s="14" t="s">
        <v>77</v>
      </c>
      <c r="E21" s="15" t="s">
        <v>78</v>
      </c>
      <c r="F21" s="15" t="s">
        <v>29</v>
      </c>
      <c r="G21" s="16"/>
      <c r="H21" s="17">
        <v>81</v>
      </c>
      <c r="I21" s="17">
        <v>103</v>
      </c>
      <c r="J21" s="17">
        <v>184</v>
      </c>
      <c r="K21" s="26">
        <f>VLOOKUP(B21,[1]第三考场!$B$3:$F$22,5,0)</f>
        <v>69</v>
      </c>
      <c r="L21" s="27">
        <f t="shared" si="0"/>
        <v>65.1666666666667</v>
      </c>
      <c r="M21" s="28"/>
    </row>
    <row r="22" s="1" customFormat="1" ht="27" customHeight="1" spans="1:13">
      <c r="A22" s="13">
        <v>19</v>
      </c>
      <c r="B22" s="14" t="s">
        <v>81</v>
      </c>
      <c r="C22" s="14" t="s">
        <v>82</v>
      </c>
      <c r="D22" s="14" t="s">
        <v>83</v>
      </c>
      <c r="E22" s="15" t="s">
        <v>78</v>
      </c>
      <c r="F22" s="15" t="s">
        <v>29</v>
      </c>
      <c r="G22" s="16"/>
      <c r="H22" s="17">
        <v>68</v>
      </c>
      <c r="I22" s="17">
        <v>76</v>
      </c>
      <c r="J22" s="17">
        <v>144</v>
      </c>
      <c r="K22" s="26">
        <f>VLOOKUP(B22,[1]第三考场!$B$3:$F$22,5,0)</f>
        <v>86.6</v>
      </c>
      <c r="L22" s="27">
        <f t="shared" si="0"/>
        <v>67.3</v>
      </c>
      <c r="M22" s="28"/>
    </row>
    <row r="23" s="2" customFormat="1" ht="27" customHeight="1" spans="1:13">
      <c r="A23" s="13">
        <v>20</v>
      </c>
      <c r="B23" s="19" t="s">
        <v>84</v>
      </c>
      <c r="C23" s="19" t="s">
        <v>85</v>
      </c>
      <c r="D23" s="19" t="s">
        <v>86</v>
      </c>
      <c r="E23" s="20" t="s">
        <v>87</v>
      </c>
      <c r="F23" s="20" t="s">
        <v>88</v>
      </c>
      <c r="G23" s="21"/>
      <c r="H23" s="22">
        <v>90.5</v>
      </c>
      <c r="I23" s="22">
        <v>92.5</v>
      </c>
      <c r="J23" s="22">
        <v>183</v>
      </c>
      <c r="K23" s="26">
        <f>VLOOKUP(B23,[1]第三考场!$B$3:$F$22,5,0)</f>
        <v>84.6</v>
      </c>
      <c r="L23" s="27">
        <f t="shared" si="0"/>
        <v>72.8</v>
      </c>
      <c r="M23" s="30"/>
    </row>
    <row r="24" s="2" customFormat="1" ht="27" customHeight="1" spans="1:13">
      <c r="A24" s="13">
        <v>21</v>
      </c>
      <c r="B24" s="19" t="s">
        <v>89</v>
      </c>
      <c r="C24" s="19" t="s">
        <v>90</v>
      </c>
      <c r="D24" s="19" t="s">
        <v>91</v>
      </c>
      <c r="E24" s="20" t="s">
        <v>92</v>
      </c>
      <c r="F24" s="20" t="s">
        <v>88</v>
      </c>
      <c r="G24" s="21"/>
      <c r="H24" s="22">
        <v>82.5</v>
      </c>
      <c r="I24" s="22">
        <v>73.5</v>
      </c>
      <c r="J24" s="22">
        <v>156</v>
      </c>
      <c r="K24" s="26">
        <f>VLOOKUP(B24,[1]第三考场!$B$3:$F$22,5,0)</f>
        <v>77.2</v>
      </c>
      <c r="L24" s="27">
        <f t="shared" si="0"/>
        <v>64.6</v>
      </c>
      <c r="M24" s="30"/>
    </row>
  </sheetData>
  <mergeCells count="2">
    <mergeCell ref="A1:M1"/>
    <mergeCell ref="I2:M2"/>
  </mergeCells>
  <pageMargins left="0.236111111111111" right="0.0784722222222222" top="0.196527777777778" bottom="0.354166666666667" header="0.354166666666667" footer="0.0784722222222222"/>
  <pageSetup paperSize="9" scale="86" orientation="landscape" horizontalDpi="600"/>
  <headerFooter>
    <oddFooter>&amp;C第 &amp;P 页，共 &amp;N 页</oddFooter>
  </headerFooter>
  <rowBreaks count="1" manualBreakCount="1">
    <brk id="1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岗位总分排序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魏锦华</cp:lastModifiedBy>
  <dcterms:created xsi:type="dcterms:W3CDTF">2021-08-02T01:50:00Z</dcterms:created>
  <dcterms:modified xsi:type="dcterms:W3CDTF">2021-08-02T08:14:51Z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0A58458F7F484806AD7E2D104447F383</vt:lpwstr>
  </property>
  <property fmtid="{D5CDD505-2E9C-101B-9397-08002B2CF9AE}" pid="3" name="KSOProductBuildVer">
    <vt:lpwstr>2052-11.1.0.10397</vt:lpwstr>
  </property>
</Properties>
</file>