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45300\Desktop\榆林市横山区2021年特岗教师招聘成绩册\"/>
    </mc:Choice>
  </mc:AlternateContent>
  <bookViews>
    <workbookView xWindow="0" yWindow="0" windowWidth="15480" windowHeight="8016"/>
  </bookViews>
  <sheets>
    <sheet name="总成绩 " sheetId="2" r:id="rId1"/>
  </sheets>
  <definedNames>
    <definedName name="_xlnm._FilterDatabase" localSheetId="0" hidden="1">'总成绩 '!$A$3:$GQ$84</definedName>
    <definedName name="_xlnm.Print_Titles" localSheetId="0">'总成绩 '!$1:$3</definedName>
  </definedNames>
  <calcPr calcId="152511" iterate="1"/>
</workbook>
</file>

<file path=xl/calcChain.xml><?xml version="1.0" encoding="utf-8"?>
<calcChain xmlns="http://schemas.openxmlformats.org/spreadsheetml/2006/main">
  <c r="J6" i="2" l="1"/>
  <c r="J5" i="2"/>
  <c r="J7" i="2"/>
  <c r="J9" i="2"/>
  <c r="J8" i="2"/>
  <c r="J11" i="2"/>
  <c r="J10" i="2"/>
  <c r="J12" i="2"/>
  <c r="J14" i="2"/>
  <c r="J13" i="2"/>
  <c r="J16" i="2"/>
  <c r="J18" i="2"/>
  <c r="J17" i="2"/>
  <c r="J15" i="2"/>
  <c r="J20" i="2"/>
  <c r="J19" i="2"/>
  <c r="J21" i="2"/>
  <c r="J23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39" i="2"/>
  <c r="J41" i="2"/>
  <c r="J42" i="2"/>
  <c r="J43" i="2"/>
  <c r="J44" i="2"/>
  <c r="J45" i="2"/>
  <c r="J46" i="2"/>
  <c r="J47" i="2"/>
  <c r="J48" i="2"/>
  <c r="J49" i="2"/>
  <c r="J50" i="2"/>
  <c r="J52" i="2"/>
  <c r="J51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1" i="2"/>
  <c r="J70" i="2"/>
  <c r="J72" i="2"/>
  <c r="J73" i="2"/>
  <c r="J74" i="2"/>
  <c r="J75" i="2"/>
  <c r="J76" i="2"/>
  <c r="J77" i="2"/>
  <c r="J78" i="2"/>
  <c r="J79" i="2"/>
  <c r="J80" i="2"/>
  <c r="J82" i="2"/>
  <c r="J83" i="2"/>
  <c r="J81" i="2"/>
  <c r="J84" i="2"/>
  <c r="J4" i="2"/>
  <c r="G84" i="2"/>
  <c r="H84" i="2" s="1"/>
  <c r="G81" i="2"/>
  <c r="H81" i="2" s="1"/>
  <c r="G83" i="2"/>
  <c r="H83" i="2" s="1"/>
  <c r="G82" i="2"/>
  <c r="H82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0" i="2"/>
  <c r="H70" i="2" s="1"/>
  <c r="G71" i="2"/>
  <c r="H71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1" i="2"/>
  <c r="H51" i="2" s="1"/>
  <c r="G52" i="2"/>
  <c r="H52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39" i="2"/>
  <c r="H39" i="2" s="1"/>
  <c r="G40" i="2"/>
  <c r="H40" i="2" s="1"/>
  <c r="K40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K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2" i="2"/>
  <c r="H22" i="2" s="1"/>
  <c r="G23" i="2"/>
  <c r="H23" i="2" s="1"/>
  <c r="G21" i="2"/>
  <c r="H21" i="2" s="1"/>
  <c r="G19" i="2"/>
  <c r="H19" i="2" s="1"/>
  <c r="G20" i="2"/>
  <c r="H20" i="2" s="1"/>
  <c r="G15" i="2"/>
  <c r="H15" i="2" s="1"/>
  <c r="G17" i="2"/>
  <c r="H17" i="2" s="1"/>
  <c r="G18" i="2"/>
  <c r="H18" i="2" s="1"/>
  <c r="G16" i="2"/>
  <c r="H16" i="2" s="1"/>
  <c r="G13" i="2"/>
  <c r="H13" i="2" s="1"/>
  <c r="G14" i="2"/>
  <c r="H14" i="2" s="1"/>
  <c r="G12" i="2"/>
  <c r="H12" i="2" s="1"/>
  <c r="G10" i="2"/>
  <c r="H10" i="2" s="1"/>
  <c r="G11" i="2"/>
  <c r="H11" i="2" s="1"/>
  <c r="G8" i="2"/>
  <c r="H8" i="2" s="1"/>
  <c r="G9" i="2"/>
  <c r="H9" i="2" s="1"/>
  <c r="G7" i="2"/>
  <c r="H7" i="2" s="1"/>
  <c r="G5" i="2"/>
  <c r="H5" i="2" s="1"/>
  <c r="G6" i="2"/>
  <c r="H6" i="2" s="1"/>
  <c r="G4" i="2"/>
  <c r="H4" i="2" s="1"/>
  <c r="K35" i="2" l="1"/>
  <c r="K20" i="2"/>
  <c r="K24" i="2"/>
  <c r="K16" i="2"/>
  <c r="K11" i="2"/>
  <c r="K26" i="2"/>
  <c r="K34" i="2"/>
  <c r="K15" i="2"/>
  <c r="K30" i="2"/>
  <c r="K46" i="2"/>
  <c r="K25" i="2"/>
  <c r="K33" i="2"/>
  <c r="K57" i="2"/>
  <c r="K28" i="2"/>
  <c r="K50" i="2"/>
  <c r="K48" i="2"/>
  <c r="K42" i="2"/>
  <c r="K21" i="2"/>
  <c r="K7" i="2"/>
  <c r="K55" i="2"/>
  <c r="K8" i="2"/>
  <c r="K17" i="2"/>
  <c r="K54" i="2"/>
  <c r="K19" i="2"/>
  <c r="K41" i="2"/>
  <c r="K13" i="2"/>
  <c r="K49" i="2"/>
  <c r="K82" i="2"/>
  <c r="K79" i="2"/>
  <c r="K4" i="2"/>
  <c r="K32" i="2"/>
  <c r="K12" i="2"/>
  <c r="K6" i="2"/>
  <c r="K39" i="2"/>
  <c r="K53" i="2"/>
  <c r="K80" i="2"/>
  <c r="K45" i="2"/>
  <c r="K64" i="2"/>
  <c r="K51" i="2"/>
  <c r="K14" i="2"/>
  <c r="K27" i="2"/>
  <c r="K47" i="2"/>
  <c r="K9" i="2"/>
  <c r="K29" i="2"/>
  <c r="K61" i="2"/>
  <c r="K36" i="2"/>
  <c r="K56" i="2"/>
  <c r="K18" i="2"/>
  <c r="K22" i="2"/>
  <c r="K37" i="2"/>
  <c r="K77" i="2"/>
  <c r="K73" i="2"/>
  <c r="K72" i="2"/>
  <c r="K70" i="2"/>
  <c r="K69" i="2"/>
  <c r="K23" i="2"/>
  <c r="K74" i="2"/>
  <c r="K5" i="2"/>
  <c r="K68" i="2"/>
  <c r="K38" i="2"/>
  <c r="K76" i="2"/>
  <c r="K83" i="2"/>
  <c r="K44" i="2"/>
  <c r="K71" i="2"/>
  <c r="K84" i="2"/>
  <c r="K58" i="2"/>
  <c r="K78" i="2"/>
  <c r="K66" i="2"/>
  <c r="K65" i="2"/>
  <c r="K63" i="2"/>
  <c r="K62" i="2"/>
  <c r="K60" i="2"/>
  <c r="K52" i="2"/>
  <c r="K67" i="2"/>
  <c r="K10" i="2"/>
  <c r="K81" i="2"/>
  <c r="K43" i="2"/>
  <c r="K59" i="2"/>
  <c r="K75" i="2"/>
</calcChain>
</file>

<file path=xl/sharedStrings.xml><?xml version="1.0" encoding="utf-8"?>
<sst xmlns="http://schemas.openxmlformats.org/spreadsheetml/2006/main" count="337" uniqueCount="186">
  <si>
    <t>姓名</t>
  </si>
  <si>
    <t>学科</t>
  </si>
  <si>
    <t>准考证号</t>
  </si>
  <si>
    <t>科目</t>
  </si>
  <si>
    <t>闫米春</t>
  </si>
  <si>
    <t>女</t>
  </si>
  <si>
    <t>67022040217</t>
  </si>
  <si>
    <t>朱婷婷</t>
  </si>
  <si>
    <t>67022040284</t>
  </si>
  <si>
    <t>李舒怡</t>
  </si>
  <si>
    <t>67022040116</t>
  </si>
  <si>
    <t>杨蓉蓉</t>
  </si>
  <si>
    <t>67022040231</t>
  </si>
  <si>
    <t>刘梅玲</t>
  </si>
  <si>
    <t>67022040135</t>
  </si>
  <si>
    <t>侯田田</t>
  </si>
  <si>
    <t>67022040076</t>
  </si>
  <si>
    <t>白苗苗</t>
  </si>
  <si>
    <t>67022040009</t>
  </si>
  <si>
    <t>67022040232</t>
  </si>
  <si>
    <t>侯巧凤</t>
  </si>
  <si>
    <t>67022040075</t>
  </si>
  <si>
    <t>杨东艳</t>
  </si>
  <si>
    <t>67022040222</t>
  </si>
  <si>
    <t>韩立筱</t>
  </si>
  <si>
    <t>67022040065</t>
  </si>
  <si>
    <t>臧霞</t>
  </si>
  <si>
    <t>67022040244</t>
  </si>
  <si>
    <t>孙咪</t>
  </si>
  <si>
    <t>67022040185</t>
  </si>
  <si>
    <t>刘国良</t>
  </si>
  <si>
    <t>男</t>
  </si>
  <si>
    <t>67022040127</t>
  </si>
  <si>
    <t>赵欣</t>
  </si>
  <si>
    <t>67022040277</t>
  </si>
  <si>
    <t>王新会</t>
  </si>
  <si>
    <t>67022060204</t>
  </si>
  <si>
    <t>安靖</t>
  </si>
  <si>
    <t>67022060004</t>
  </si>
  <si>
    <t>杨文慧</t>
  </si>
  <si>
    <t>67022060234</t>
  </si>
  <si>
    <t>宋煜婷</t>
  </si>
  <si>
    <t>67022060183</t>
  </si>
  <si>
    <t>李芹芹</t>
  </si>
  <si>
    <t>67022060115</t>
  </si>
  <si>
    <t>周文晓</t>
  </si>
  <si>
    <t>67022060279</t>
  </si>
  <si>
    <t>叶雨林</t>
  </si>
  <si>
    <t>67022140240</t>
  </si>
  <si>
    <t>刘籽峰</t>
  </si>
  <si>
    <t>67022140155</t>
  </si>
  <si>
    <t>赵阿慧</t>
  </si>
  <si>
    <t>67022140268</t>
  </si>
  <si>
    <t>马文浩</t>
  </si>
  <si>
    <t>67022140164</t>
  </si>
  <si>
    <t>付首苇</t>
  </si>
  <si>
    <t>67022140043</t>
  </si>
  <si>
    <t>马忠宇</t>
  </si>
  <si>
    <t>67022140166</t>
  </si>
  <si>
    <t>贺帅</t>
  </si>
  <si>
    <t>67022130071</t>
  </si>
  <si>
    <t>赵露</t>
  </si>
  <si>
    <t>67022130272</t>
  </si>
  <si>
    <t>姜阿奇</t>
  </si>
  <si>
    <t>67022130090</t>
  </si>
  <si>
    <t>赵得江</t>
  </si>
  <si>
    <t>67022130270</t>
  </si>
  <si>
    <t>李鑫</t>
  </si>
  <si>
    <t>67022130121</t>
  </si>
  <si>
    <t>徐治源</t>
  </si>
  <si>
    <t>67022130214</t>
  </si>
  <si>
    <t>李开开</t>
  </si>
  <si>
    <t>67022130107</t>
  </si>
  <si>
    <t>罗莲莲</t>
  </si>
  <si>
    <t>67022130159</t>
  </si>
  <si>
    <t>高磊</t>
  </si>
  <si>
    <t>67022130048</t>
  </si>
  <si>
    <t>高艳娥</t>
  </si>
  <si>
    <t>67022130055</t>
  </si>
  <si>
    <t>闫科</t>
  </si>
  <si>
    <t>67022130216</t>
  </si>
  <si>
    <t>马娜娜</t>
  </si>
  <si>
    <t>67022050162</t>
  </si>
  <si>
    <t>闫先先</t>
  </si>
  <si>
    <t>67022050219</t>
  </si>
  <si>
    <t>雷盼盼</t>
  </si>
  <si>
    <t>67022050096</t>
  </si>
  <si>
    <t>张甜</t>
  </si>
  <si>
    <t>67022050262</t>
  </si>
  <si>
    <t>王焕玲</t>
  </si>
  <si>
    <t>67022050190</t>
  </si>
  <si>
    <t>杨亚莉</t>
  </si>
  <si>
    <t>67022050235</t>
  </si>
  <si>
    <t>陈诗雅</t>
  </si>
  <si>
    <t>67022050026</t>
  </si>
  <si>
    <t>李锦利</t>
  </si>
  <si>
    <t>67022050104</t>
  </si>
  <si>
    <t>韩菊</t>
  </si>
  <si>
    <t>67022050064</t>
  </si>
  <si>
    <t>李帅帅</t>
  </si>
  <si>
    <t>67021100117</t>
  </si>
  <si>
    <t>李奇</t>
  </si>
  <si>
    <t>67021100114</t>
  </si>
  <si>
    <t>高年警</t>
  </si>
  <si>
    <t>67021100052</t>
  </si>
  <si>
    <t>胡欢欢</t>
  </si>
  <si>
    <t>67021100080</t>
  </si>
  <si>
    <t>冯鑫</t>
  </si>
  <si>
    <t>67021100039</t>
  </si>
  <si>
    <t>高子茜</t>
  </si>
  <si>
    <t>67021120059</t>
  </si>
  <si>
    <t>张彩英</t>
  </si>
  <si>
    <t>67021120247</t>
  </si>
  <si>
    <t>白浩君</t>
  </si>
  <si>
    <t>67021120008</t>
  </si>
  <si>
    <t>艾雷</t>
  </si>
  <si>
    <t>67021120003</t>
  </si>
  <si>
    <t>高苗苗</t>
  </si>
  <si>
    <t>67021120049</t>
  </si>
  <si>
    <t>王坚</t>
  </si>
  <si>
    <t>67021120191</t>
  </si>
  <si>
    <t>王博锐</t>
  </si>
  <si>
    <t>67021080188</t>
  </si>
  <si>
    <t>高妮妮</t>
  </si>
  <si>
    <t>67021080051</t>
  </si>
  <si>
    <t>姚娜</t>
  </si>
  <si>
    <t>67021080238</t>
  </si>
  <si>
    <t>冯艳霞</t>
  </si>
  <si>
    <t>67021080041</t>
  </si>
  <si>
    <t>薛凯予</t>
  </si>
  <si>
    <t>67021080215</t>
  </si>
  <si>
    <t>王丽</t>
  </si>
  <si>
    <t>67021080194</t>
  </si>
  <si>
    <t>管明敏</t>
  </si>
  <si>
    <t>67021090061</t>
  </si>
  <si>
    <t>康栋栋</t>
  </si>
  <si>
    <t>67021090092</t>
  </si>
  <si>
    <t>闫涛</t>
  </si>
  <si>
    <t>67021090218</t>
  </si>
  <si>
    <t>刘子阳</t>
  </si>
  <si>
    <t>67021090154</t>
  </si>
  <si>
    <t>秦建</t>
  </si>
  <si>
    <t>67021090176</t>
  </si>
  <si>
    <t>刘文文</t>
  </si>
  <si>
    <t>67021090142</t>
  </si>
  <si>
    <t>冯静静</t>
  </si>
  <si>
    <t>67021090036</t>
  </si>
  <si>
    <t>高瑞</t>
  </si>
  <si>
    <t>67021090053</t>
  </si>
  <si>
    <t>艾丹丹</t>
  </si>
  <si>
    <t>67021090001</t>
  </si>
  <si>
    <t>张娜</t>
  </si>
  <si>
    <t>67021070256</t>
  </si>
  <si>
    <t>万婷</t>
  </si>
  <si>
    <t>67021070186</t>
  </si>
  <si>
    <t>张京南</t>
  </si>
  <si>
    <t>67021070253</t>
  </si>
  <si>
    <t>康媛媛</t>
  </si>
  <si>
    <t>67021070094</t>
  </si>
  <si>
    <t>党玉翠</t>
  </si>
  <si>
    <t>67021070032</t>
  </si>
  <si>
    <t>刘金娥</t>
  </si>
  <si>
    <t>67021070131</t>
  </si>
  <si>
    <t>赵彬杞</t>
  </si>
  <si>
    <t>67021070269</t>
  </si>
  <si>
    <t>牛静静</t>
  </si>
  <si>
    <t>67021070169</t>
  </si>
  <si>
    <t>教育理
论知识</t>
    <phoneticPr fontId="4" type="noConversion"/>
  </si>
  <si>
    <t>学科专
业知识</t>
    <phoneticPr fontId="4" type="noConversion"/>
  </si>
  <si>
    <t>笔试
总成绩</t>
    <phoneticPr fontId="4" type="noConversion"/>
  </si>
  <si>
    <t>面试
成绩</t>
    <phoneticPr fontId="4" type="noConversion"/>
  </si>
  <si>
    <t>总成绩</t>
    <phoneticPr fontId="4" type="noConversion"/>
  </si>
  <si>
    <t>语文</t>
  </si>
  <si>
    <t>英语</t>
  </si>
  <si>
    <t>音乐</t>
  </si>
  <si>
    <t>体育</t>
  </si>
  <si>
    <t>数学</t>
  </si>
  <si>
    <t>物理</t>
  </si>
  <si>
    <t>生物</t>
  </si>
  <si>
    <t>历史</t>
  </si>
  <si>
    <t>地理</t>
  </si>
  <si>
    <t>政治</t>
    <phoneticPr fontId="4" type="noConversion"/>
  </si>
  <si>
    <t>笔试换
算成绩</t>
    <phoneticPr fontId="4" type="noConversion"/>
  </si>
  <si>
    <t>面试换
算成绩</t>
    <phoneticPr fontId="4" type="noConversion"/>
  </si>
  <si>
    <t>性
别</t>
    <phoneticPr fontId="4" type="noConversion"/>
  </si>
  <si>
    <r>
      <t>榆林市横山区2</t>
    </r>
    <r>
      <rPr>
        <b/>
        <sz val="20"/>
        <rFont val="宋体"/>
        <charset val="134"/>
      </rPr>
      <t>021年特岗教师招聘成绩册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</si>
</sst>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Protection="1"/>
    <xf numFmtId="0" fontId="1" fillId="0" borderId="0" xfId="0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96" zoomScaleNormal="96" workbookViewId="0">
      <pane ySplit="3" topLeftCell="A19" activePane="bottomLeft" state="frozen"/>
      <selection pane="bottomLeft" activeCell="M6" sqref="M6"/>
    </sheetView>
  </sheetViews>
  <sheetFormatPr defaultColWidth="9.109375" defaultRowHeight="13.2" x14ac:dyDescent="0.25"/>
  <cols>
    <col min="1" max="1" width="9.109375" style="7"/>
    <col min="2" max="2" width="4.109375" style="8" customWidth="1"/>
    <col min="3" max="3" width="7.21875" style="9" customWidth="1"/>
    <col min="4" max="4" width="14.88671875" style="10" customWidth="1"/>
    <col min="5" max="5" width="11" style="11" customWidth="1"/>
    <col min="6" max="6" width="10.6640625" style="11" customWidth="1"/>
    <col min="7" max="7" width="9.109375" style="8" customWidth="1"/>
    <col min="8" max="8" width="9.44140625" style="8" customWidth="1"/>
    <col min="9" max="9" width="7.88671875" style="8" customWidth="1"/>
    <col min="10" max="10" width="9.109375" style="8" customWidth="1"/>
    <col min="11" max="11" width="12.33203125" style="8" customWidth="1"/>
    <col min="12" max="198" width="13.6640625" style="7" customWidth="1"/>
    <col min="199" max="199" width="13.6640625" style="7" bestFit="1" customWidth="1"/>
    <col min="200" max="16384" width="9.109375" style="7"/>
  </cols>
  <sheetData>
    <row r="1" spans="1:11" s="1" customFormat="1" ht="45" customHeight="1" x14ac:dyDescent="0.25">
      <c r="A1" s="16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2.5" customHeight="1" x14ac:dyDescent="0.25">
      <c r="A2" s="19" t="s">
        <v>0</v>
      </c>
      <c r="B2" s="19" t="s">
        <v>184</v>
      </c>
      <c r="C2" s="19" t="s">
        <v>1</v>
      </c>
      <c r="D2" s="21" t="s">
        <v>2</v>
      </c>
      <c r="E2" s="23" t="s">
        <v>3</v>
      </c>
      <c r="F2" s="24"/>
      <c r="G2" s="12" t="s">
        <v>169</v>
      </c>
      <c r="H2" s="12" t="s">
        <v>182</v>
      </c>
      <c r="I2" s="14" t="s">
        <v>170</v>
      </c>
      <c r="J2" s="14" t="s">
        <v>183</v>
      </c>
      <c r="K2" s="18" t="s">
        <v>171</v>
      </c>
    </row>
    <row r="3" spans="1:11" s="2" customFormat="1" ht="30" customHeight="1" x14ac:dyDescent="0.25">
      <c r="A3" s="20"/>
      <c r="B3" s="20"/>
      <c r="C3" s="20"/>
      <c r="D3" s="22"/>
      <c r="E3" s="3" t="s">
        <v>167</v>
      </c>
      <c r="F3" s="3" t="s">
        <v>168</v>
      </c>
      <c r="G3" s="13"/>
      <c r="H3" s="13"/>
      <c r="I3" s="15"/>
      <c r="J3" s="15"/>
      <c r="K3" s="15"/>
    </row>
    <row r="4" spans="1:11" ht="24" customHeight="1" x14ac:dyDescent="0.25">
      <c r="A4" s="4" t="s">
        <v>4</v>
      </c>
      <c r="B4" s="4" t="s">
        <v>5</v>
      </c>
      <c r="C4" s="4" t="s">
        <v>172</v>
      </c>
      <c r="D4" s="4" t="s">
        <v>6</v>
      </c>
      <c r="E4" s="5">
        <v>79</v>
      </c>
      <c r="F4" s="5">
        <v>84</v>
      </c>
      <c r="G4" s="6">
        <f>SUM(E4:F4)</f>
        <v>163</v>
      </c>
      <c r="H4" s="5">
        <f>ROUNDDOWN(G4/2*0.6,2)</f>
        <v>48.9</v>
      </c>
      <c r="I4" s="6">
        <v>86.9</v>
      </c>
      <c r="J4" s="5">
        <f>ROUNDDOWN(I4*0.4,2)</f>
        <v>34.76</v>
      </c>
      <c r="K4" s="5">
        <f>H4+J4</f>
        <v>83.66</v>
      </c>
    </row>
    <row r="5" spans="1:11" ht="24" customHeight="1" x14ac:dyDescent="0.25">
      <c r="A5" s="4" t="s">
        <v>9</v>
      </c>
      <c r="B5" s="4" t="s">
        <v>5</v>
      </c>
      <c r="C5" s="4" t="s">
        <v>172</v>
      </c>
      <c r="D5" s="4" t="s">
        <v>10</v>
      </c>
      <c r="E5" s="5">
        <v>73.5</v>
      </c>
      <c r="F5" s="5">
        <v>87</v>
      </c>
      <c r="G5" s="6">
        <f>SUM(E5:F5)</f>
        <v>160.5</v>
      </c>
      <c r="H5" s="5">
        <f>ROUNDDOWN(G5/2*0.6,2)</f>
        <v>48.15</v>
      </c>
      <c r="I5" s="6">
        <v>85.66</v>
      </c>
      <c r="J5" s="5">
        <f>ROUNDDOWN(I5*0.4,2)</f>
        <v>34.26</v>
      </c>
      <c r="K5" s="5">
        <f>H5+J5</f>
        <v>82.41</v>
      </c>
    </row>
    <row r="6" spans="1:11" ht="24" customHeight="1" x14ac:dyDescent="0.25">
      <c r="A6" s="4" t="s">
        <v>7</v>
      </c>
      <c r="B6" s="4" t="s">
        <v>5</v>
      </c>
      <c r="C6" s="4" t="s">
        <v>172</v>
      </c>
      <c r="D6" s="4" t="s">
        <v>8</v>
      </c>
      <c r="E6" s="5">
        <v>78.5</v>
      </c>
      <c r="F6" s="5">
        <v>83</v>
      </c>
      <c r="G6" s="6">
        <f>SUM(E6:F6)</f>
        <v>161.5</v>
      </c>
      <c r="H6" s="5">
        <f>ROUNDDOWN(G6/2*0.6,2)</f>
        <v>48.45</v>
      </c>
      <c r="I6" s="6">
        <v>84.26</v>
      </c>
      <c r="J6" s="5">
        <f>ROUNDDOWN(I6*0.4,2)</f>
        <v>33.700000000000003</v>
      </c>
      <c r="K6" s="5">
        <f>H6+J6</f>
        <v>82.15</v>
      </c>
    </row>
    <row r="7" spans="1:11" ht="24" customHeight="1" x14ac:dyDescent="0.25">
      <c r="A7" s="4" t="s">
        <v>11</v>
      </c>
      <c r="B7" s="4" t="s">
        <v>5</v>
      </c>
      <c r="C7" s="4" t="s">
        <v>172</v>
      </c>
      <c r="D7" s="4" t="s">
        <v>12</v>
      </c>
      <c r="E7" s="5">
        <v>70</v>
      </c>
      <c r="F7" s="5">
        <v>88</v>
      </c>
      <c r="G7" s="6">
        <f>SUM(E7:F7)</f>
        <v>158</v>
      </c>
      <c r="H7" s="5">
        <f>ROUNDDOWN(G7/2*0.6,2)</f>
        <v>47.4</v>
      </c>
      <c r="I7" s="6">
        <v>86.73</v>
      </c>
      <c r="J7" s="5">
        <f>ROUNDDOWN(I7*0.4,2)</f>
        <v>34.69</v>
      </c>
      <c r="K7" s="5">
        <f>H7+J7</f>
        <v>82.09</v>
      </c>
    </row>
    <row r="8" spans="1:11" ht="24" customHeight="1" x14ac:dyDescent="0.25">
      <c r="A8" s="4" t="s">
        <v>15</v>
      </c>
      <c r="B8" s="4" t="s">
        <v>5</v>
      </c>
      <c r="C8" s="4" t="s">
        <v>172</v>
      </c>
      <c r="D8" s="4" t="s">
        <v>16</v>
      </c>
      <c r="E8" s="5">
        <v>71.5</v>
      </c>
      <c r="F8" s="5">
        <v>84</v>
      </c>
      <c r="G8" s="6">
        <f>SUM(E8:F8)</f>
        <v>155.5</v>
      </c>
      <c r="H8" s="5">
        <f>ROUNDDOWN(G8/2*0.6,2)</f>
        <v>46.65</v>
      </c>
      <c r="I8" s="6">
        <v>86.7</v>
      </c>
      <c r="J8" s="5">
        <f>ROUNDDOWN(I8*0.4,2)</f>
        <v>34.68</v>
      </c>
      <c r="K8" s="5">
        <f>H8+J8</f>
        <v>81.33</v>
      </c>
    </row>
    <row r="9" spans="1:11" ht="24" customHeight="1" x14ac:dyDescent="0.25">
      <c r="A9" s="4" t="s">
        <v>13</v>
      </c>
      <c r="B9" s="4" t="s">
        <v>5</v>
      </c>
      <c r="C9" s="4" t="s">
        <v>172</v>
      </c>
      <c r="D9" s="4" t="s">
        <v>14</v>
      </c>
      <c r="E9" s="5">
        <v>75.5</v>
      </c>
      <c r="F9" s="5">
        <v>82</v>
      </c>
      <c r="G9" s="6">
        <f>SUM(E9:F9)</f>
        <v>157.5</v>
      </c>
      <c r="H9" s="5">
        <f>ROUNDDOWN(G9/2*0.6,2)</f>
        <v>47.25</v>
      </c>
      <c r="I9" s="6">
        <v>84.83</v>
      </c>
      <c r="J9" s="5">
        <f>ROUNDDOWN(I9*0.4,2)</f>
        <v>33.93</v>
      </c>
      <c r="K9" s="5">
        <f>H9+J9</f>
        <v>81.180000000000007</v>
      </c>
    </row>
    <row r="10" spans="1:11" ht="24" customHeight="1" x14ac:dyDescent="0.25">
      <c r="A10" s="4" t="s">
        <v>11</v>
      </c>
      <c r="B10" s="4" t="s">
        <v>5</v>
      </c>
      <c r="C10" s="4" t="s">
        <v>172</v>
      </c>
      <c r="D10" s="4" t="s">
        <v>19</v>
      </c>
      <c r="E10" s="5">
        <v>71</v>
      </c>
      <c r="F10" s="5">
        <v>84</v>
      </c>
      <c r="G10" s="6">
        <f>SUM(E10:F10)</f>
        <v>155</v>
      </c>
      <c r="H10" s="5">
        <f>ROUNDDOWN(G10/2*0.6,2)</f>
        <v>46.5</v>
      </c>
      <c r="I10" s="6">
        <v>84.73</v>
      </c>
      <c r="J10" s="5">
        <f>ROUNDDOWN(I10*0.4,2)</f>
        <v>33.89</v>
      </c>
      <c r="K10" s="5">
        <f>H10+J10</f>
        <v>80.39</v>
      </c>
    </row>
    <row r="11" spans="1:11" ht="24" customHeight="1" x14ac:dyDescent="0.25">
      <c r="A11" s="4" t="s">
        <v>17</v>
      </c>
      <c r="B11" s="4" t="s">
        <v>5</v>
      </c>
      <c r="C11" s="4" t="s">
        <v>172</v>
      </c>
      <c r="D11" s="4" t="s">
        <v>18</v>
      </c>
      <c r="E11" s="5">
        <v>74</v>
      </c>
      <c r="F11" s="5">
        <v>81</v>
      </c>
      <c r="G11" s="6">
        <f>SUM(E11:F11)</f>
        <v>155</v>
      </c>
      <c r="H11" s="5">
        <f>ROUNDDOWN(G11/2*0.6,2)</f>
        <v>46.5</v>
      </c>
      <c r="I11" s="6">
        <v>83.63</v>
      </c>
      <c r="J11" s="5">
        <f>ROUNDDOWN(I11*0.4,2)</f>
        <v>33.450000000000003</v>
      </c>
      <c r="K11" s="5">
        <f>H11+J11</f>
        <v>79.95</v>
      </c>
    </row>
    <row r="12" spans="1:11" ht="24" customHeight="1" x14ac:dyDescent="0.25">
      <c r="A12" s="4" t="s">
        <v>20</v>
      </c>
      <c r="B12" s="4" t="s">
        <v>5</v>
      </c>
      <c r="C12" s="4" t="s">
        <v>172</v>
      </c>
      <c r="D12" s="4" t="s">
        <v>21</v>
      </c>
      <c r="E12" s="5">
        <v>74</v>
      </c>
      <c r="F12" s="5">
        <v>79</v>
      </c>
      <c r="G12" s="6">
        <f>SUM(E12:F12)</f>
        <v>153</v>
      </c>
      <c r="H12" s="5">
        <f>ROUNDDOWN(G12/2*0.6,2)</f>
        <v>45.9</v>
      </c>
      <c r="I12" s="6">
        <v>85.06</v>
      </c>
      <c r="J12" s="5">
        <f>ROUNDDOWN(I12*0.4,2)</f>
        <v>34.020000000000003</v>
      </c>
      <c r="K12" s="5">
        <f>H12+J12</f>
        <v>79.92</v>
      </c>
    </row>
    <row r="13" spans="1:11" ht="24" customHeight="1" x14ac:dyDescent="0.25">
      <c r="A13" s="4" t="s">
        <v>24</v>
      </c>
      <c r="B13" s="4" t="s">
        <v>5</v>
      </c>
      <c r="C13" s="4" t="s">
        <v>172</v>
      </c>
      <c r="D13" s="4" t="s">
        <v>25</v>
      </c>
      <c r="E13" s="5">
        <v>76</v>
      </c>
      <c r="F13" s="5">
        <v>74</v>
      </c>
      <c r="G13" s="6">
        <f>SUM(E13:F13)</f>
        <v>150</v>
      </c>
      <c r="H13" s="5">
        <f>ROUNDDOWN(G13/2*0.6,2)</f>
        <v>45</v>
      </c>
      <c r="I13" s="6">
        <v>84.7</v>
      </c>
      <c r="J13" s="5">
        <f>ROUNDDOWN(I13*0.4,2)</f>
        <v>33.880000000000003</v>
      </c>
      <c r="K13" s="5">
        <f>H13+J13</f>
        <v>78.88</v>
      </c>
    </row>
    <row r="14" spans="1:11" ht="24" customHeight="1" x14ac:dyDescent="0.25">
      <c r="A14" s="4" t="s">
        <v>22</v>
      </c>
      <c r="B14" s="4" t="s">
        <v>5</v>
      </c>
      <c r="C14" s="4" t="s">
        <v>172</v>
      </c>
      <c r="D14" s="4" t="s">
        <v>23</v>
      </c>
      <c r="E14" s="5">
        <v>72.5</v>
      </c>
      <c r="F14" s="5">
        <v>78</v>
      </c>
      <c r="G14" s="6">
        <f>SUM(E14:F14)</f>
        <v>150.5</v>
      </c>
      <c r="H14" s="5">
        <f>ROUNDDOWN(G14/2*0.6,2)</f>
        <v>45.15</v>
      </c>
      <c r="I14" s="6">
        <v>83.53</v>
      </c>
      <c r="J14" s="5">
        <f>ROUNDDOWN(I14*0.4,2)</f>
        <v>33.409999999999997</v>
      </c>
      <c r="K14" s="5">
        <f>H14+J14</f>
        <v>78.56</v>
      </c>
    </row>
    <row r="15" spans="1:11" ht="24" customHeight="1" x14ac:dyDescent="0.25">
      <c r="A15" s="4" t="s">
        <v>33</v>
      </c>
      <c r="B15" s="4" t="s">
        <v>5</v>
      </c>
      <c r="C15" s="4" t="s">
        <v>172</v>
      </c>
      <c r="D15" s="4" t="s">
        <v>34</v>
      </c>
      <c r="E15" s="5">
        <v>79</v>
      </c>
      <c r="F15" s="5">
        <v>68</v>
      </c>
      <c r="G15" s="6">
        <f>SUM(E15:F15)</f>
        <v>147</v>
      </c>
      <c r="H15" s="5">
        <f>ROUNDDOWN(G15/2*0.6,2)</f>
        <v>44.1</v>
      </c>
      <c r="I15" s="6">
        <v>85.3</v>
      </c>
      <c r="J15" s="5">
        <f>ROUNDDOWN(I15*0.4,2)</f>
        <v>34.119999999999997</v>
      </c>
      <c r="K15" s="5">
        <f>H15+J15</f>
        <v>78.22</v>
      </c>
    </row>
    <row r="16" spans="1:11" ht="24" customHeight="1" x14ac:dyDescent="0.25">
      <c r="A16" s="4" t="s">
        <v>26</v>
      </c>
      <c r="B16" s="4" t="s">
        <v>5</v>
      </c>
      <c r="C16" s="4" t="s">
        <v>172</v>
      </c>
      <c r="D16" s="4" t="s">
        <v>27</v>
      </c>
      <c r="E16" s="5">
        <v>81.5</v>
      </c>
      <c r="F16" s="5">
        <v>67</v>
      </c>
      <c r="G16" s="6">
        <f>SUM(E16:F16)</f>
        <v>148.5</v>
      </c>
      <c r="H16" s="5">
        <f>ROUNDDOWN(G16/2*0.6,2)</f>
        <v>44.55</v>
      </c>
      <c r="I16" s="6">
        <v>83.96</v>
      </c>
      <c r="J16" s="5">
        <f>ROUNDDOWN(I16*0.4,2)</f>
        <v>33.58</v>
      </c>
      <c r="K16" s="5">
        <f>H16+J16</f>
        <v>78.13</v>
      </c>
    </row>
    <row r="17" spans="1:11" ht="24" customHeight="1" x14ac:dyDescent="0.25">
      <c r="A17" s="4" t="s">
        <v>30</v>
      </c>
      <c r="B17" s="4" t="s">
        <v>31</v>
      </c>
      <c r="C17" s="4" t="s">
        <v>172</v>
      </c>
      <c r="D17" s="4" t="s">
        <v>32</v>
      </c>
      <c r="E17" s="5">
        <v>75</v>
      </c>
      <c r="F17" s="5">
        <v>72</v>
      </c>
      <c r="G17" s="6">
        <f>SUM(E17:F17)</f>
        <v>147</v>
      </c>
      <c r="H17" s="5">
        <f>ROUNDDOWN(G17/2*0.6,2)</f>
        <v>44.1</v>
      </c>
      <c r="I17" s="6">
        <v>84.23</v>
      </c>
      <c r="J17" s="5">
        <f>ROUNDDOWN(I17*0.4,2)</f>
        <v>33.69</v>
      </c>
      <c r="K17" s="5">
        <f>H17+J17</f>
        <v>77.789999999999992</v>
      </c>
    </row>
    <row r="18" spans="1:11" ht="24" customHeight="1" x14ac:dyDescent="0.25">
      <c r="A18" s="4" t="s">
        <v>28</v>
      </c>
      <c r="B18" s="4" t="s">
        <v>5</v>
      </c>
      <c r="C18" s="4" t="s">
        <v>172</v>
      </c>
      <c r="D18" s="4" t="s">
        <v>29</v>
      </c>
      <c r="E18" s="5">
        <v>72</v>
      </c>
      <c r="F18" s="5">
        <v>76</v>
      </c>
      <c r="G18" s="6">
        <f>SUM(E18:F18)</f>
        <v>148</v>
      </c>
      <c r="H18" s="5">
        <f>ROUNDDOWN(G18/2*0.6,2)</f>
        <v>44.4</v>
      </c>
      <c r="I18" s="6">
        <v>0</v>
      </c>
      <c r="J18" s="5">
        <f>ROUNDDOWN(I18*0.4,2)</f>
        <v>0</v>
      </c>
      <c r="K18" s="5">
        <f>H18+J18</f>
        <v>44.4</v>
      </c>
    </row>
    <row r="19" spans="1:11" ht="24" customHeight="1" x14ac:dyDescent="0.25">
      <c r="A19" s="4" t="s">
        <v>37</v>
      </c>
      <c r="B19" s="4" t="s">
        <v>5</v>
      </c>
      <c r="C19" s="4" t="s">
        <v>173</v>
      </c>
      <c r="D19" s="4" t="s">
        <v>38</v>
      </c>
      <c r="E19" s="5">
        <v>77</v>
      </c>
      <c r="F19" s="5">
        <v>89</v>
      </c>
      <c r="G19" s="6">
        <f>SUM(E19:F19)</f>
        <v>166</v>
      </c>
      <c r="H19" s="5">
        <f>ROUNDDOWN(G19/2*0.6,2)</f>
        <v>49.8</v>
      </c>
      <c r="I19" s="6">
        <v>87.6</v>
      </c>
      <c r="J19" s="5">
        <f>ROUNDDOWN(I19*0.4,2)</f>
        <v>35.04</v>
      </c>
      <c r="K19" s="5">
        <f>H19+J19</f>
        <v>84.84</v>
      </c>
    </row>
    <row r="20" spans="1:11" ht="24" customHeight="1" x14ac:dyDescent="0.25">
      <c r="A20" s="4" t="s">
        <v>35</v>
      </c>
      <c r="B20" s="4" t="s">
        <v>5</v>
      </c>
      <c r="C20" s="4" t="s">
        <v>173</v>
      </c>
      <c r="D20" s="4" t="s">
        <v>36</v>
      </c>
      <c r="E20" s="5">
        <v>77.5</v>
      </c>
      <c r="F20" s="5">
        <v>89</v>
      </c>
      <c r="G20" s="6">
        <f>SUM(E20:F20)</f>
        <v>166.5</v>
      </c>
      <c r="H20" s="5">
        <f>ROUNDDOWN(G20/2*0.6,2)</f>
        <v>49.95</v>
      </c>
      <c r="I20" s="6">
        <v>85.66</v>
      </c>
      <c r="J20" s="5">
        <f>ROUNDDOWN(I20*0.4,2)</f>
        <v>34.26</v>
      </c>
      <c r="K20" s="5">
        <f>H20+J20</f>
        <v>84.210000000000008</v>
      </c>
    </row>
    <row r="21" spans="1:11" ht="24" customHeight="1" x14ac:dyDescent="0.25">
      <c r="A21" s="4" t="s">
        <v>39</v>
      </c>
      <c r="B21" s="4" t="s">
        <v>5</v>
      </c>
      <c r="C21" s="4" t="s">
        <v>173</v>
      </c>
      <c r="D21" s="4" t="s">
        <v>40</v>
      </c>
      <c r="E21" s="5">
        <v>77</v>
      </c>
      <c r="F21" s="5">
        <v>87</v>
      </c>
      <c r="G21" s="6">
        <f>SUM(E21:F21)</f>
        <v>164</v>
      </c>
      <c r="H21" s="5">
        <f>ROUNDDOWN(G21/2*0.6,2)</f>
        <v>49.2</v>
      </c>
      <c r="I21" s="6">
        <v>85.13</v>
      </c>
      <c r="J21" s="5">
        <f>ROUNDDOWN(I21*0.4,2)</f>
        <v>34.049999999999997</v>
      </c>
      <c r="K21" s="5">
        <f>H21+J21</f>
        <v>83.25</v>
      </c>
    </row>
    <row r="22" spans="1:11" ht="24" customHeight="1" x14ac:dyDescent="0.25">
      <c r="A22" s="4" t="s">
        <v>43</v>
      </c>
      <c r="B22" s="4" t="s">
        <v>5</v>
      </c>
      <c r="C22" s="4" t="s">
        <v>173</v>
      </c>
      <c r="D22" s="4" t="s">
        <v>44</v>
      </c>
      <c r="E22" s="5">
        <v>76</v>
      </c>
      <c r="F22" s="5">
        <v>77</v>
      </c>
      <c r="G22" s="6">
        <f>SUM(E22:F22)</f>
        <v>153</v>
      </c>
      <c r="H22" s="5">
        <f>ROUNDDOWN(G22/2*0.6,2)</f>
        <v>45.9</v>
      </c>
      <c r="I22" s="6">
        <v>86.53</v>
      </c>
      <c r="J22" s="5">
        <f>ROUNDDOWN(I22*0.4,2)</f>
        <v>34.61</v>
      </c>
      <c r="K22" s="5">
        <f>H22+J22</f>
        <v>80.509999999999991</v>
      </c>
    </row>
    <row r="23" spans="1:11" ht="24" customHeight="1" x14ac:dyDescent="0.25">
      <c r="A23" s="4" t="s">
        <v>41</v>
      </c>
      <c r="B23" s="4" t="s">
        <v>5</v>
      </c>
      <c r="C23" s="4" t="s">
        <v>173</v>
      </c>
      <c r="D23" s="4" t="s">
        <v>42</v>
      </c>
      <c r="E23" s="5">
        <v>72.5</v>
      </c>
      <c r="F23" s="5">
        <v>82</v>
      </c>
      <c r="G23" s="6">
        <f>SUM(E23:F23)</f>
        <v>154.5</v>
      </c>
      <c r="H23" s="5">
        <f>ROUNDDOWN(G23/2*0.6,2)</f>
        <v>46.35</v>
      </c>
      <c r="I23" s="6">
        <v>85.36</v>
      </c>
      <c r="J23" s="5">
        <f>ROUNDDOWN(I23*0.4,2)</f>
        <v>34.14</v>
      </c>
      <c r="K23" s="5">
        <f>H23+J23</f>
        <v>80.490000000000009</v>
      </c>
    </row>
    <row r="24" spans="1:11" ht="24" customHeight="1" x14ac:dyDescent="0.25">
      <c r="A24" s="4" t="s">
        <v>45</v>
      </c>
      <c r="B24" s="4" t="s">
        <v>5</v>
      </c>
      <c r="C24" s="4" t="s">
        <v>173</v>
      </c>
      <c r="D24" s="4" t="s">
        <v>46</v>
      </c>
      <c r="E24" s="5">
        <v>74.5</v>
      </c>
      <c r="F24" s="5">
        <v>74</v>
      </c>
      <c r="G24" s="6">
        <f>SUM(E24:F24)</f>
        <v>148.5</v>
      </c>
      <c r="H24" s="5">
        <f>ROUNDDOWN(G24/2*0.6,2)</f>
        <v>44.55</v>
      </c>
      <c r="I24" s="6">
        <v>84.7</v>
      </c>
      <c r="J24" s="5">
        <f>ROUNDDOWN(I24*0.4,2)</f>
        <v>33.880000000000003</v>
      </c>
      <c r="K24" s="5">
        <f>H24+J24</f>
        <v>78.430000000000007</v>
      </c>
    </row>
    <row r="25" spans="1:11" ht="24" customHeight="1" x14ac:dyDescent="0.25">
      <c r="A25" s="4" t="s">
        <v>47</v>
      </c>
      <c r="B25" s="4" t="s">
        <v>5</v>
      </c>
      <c r="C25" s="4" t="s">
        <v>174</v>
      </c>
      <c r="D25" s="4" t="s">
        <v>48</v>
      </c>
      <c r="E25" s="5">
        <v>77.5</v>
      </c>
      <c r="F25" s="5">
        <v>99</v>
      </c>
      <c r="G25" s="6">
        <f>SUM(E25:F25)</f>
        <v>176.5</v>
      </c>
      <c r="H25" s="5">
        <f>ROUNDDOWN(G25/2*0.6,2)</f>
        <v>52.95</v>
      </c>
      <c r="I25" s="6">
        <v>86.17</v>
      </c>
      <c r="J25" s="5">
        <f>ROUNDDOWN(I25*0.4,2)</f>
        <v>34.46</v>
      </c>
      <c r="K25" s="5">
        <f>H25+J25</f>
        <v>87.41</v>
      </c>
    </row>
    <row r="26" spans="1:11" ht="24" customHeight="1" x14ac:dyDescent="0.25">
      <c r="A26" s="4" t="s">
        <v>49</v>
      </c>
      <c r="B26" s="4" t="s">
        <v>31</v>
      </c>
      <c r="C26" s="4" t="s">
        <v>174</v>
      </c>
      <c r="D26" s="4" t="s">
        <v>50</v>
      </c>
      <c r="E26" s="5">
        <v>64.5</v>
      </c>
      <c r="F26" s="5">
        <v>87</v>
      </c>
      <c r="G26" s="6">
        <f>SUM(E26:F26)</f>
        <v>151.5</v>
      </c>
      <c r="H26" s="5">
        <f>ROUNDDOWN(G26/2*0.6,2)</f>
        <v>45.45</v>
      </c>
      <c r="I26" s="6">
        <v>85.17</v>
      </c>
      <c r="J26" s="5">
        <f>ROUNDDOWN(I26*0.4,2)</f>
        <v>34.06</v>
      </c>
      <c r="K26" s="5">
        <f>H26+J26</f>
        <v>79.510000000000005</v>
      </c>
    </row>
    <row r="27" spans="1:11" ht="24" customHeight="1" x14ac:dyDescent="0.25">
      <c r="A27" s="4" t="s">
        <v>51</v>
      </c>
      <c r="B27" s="4" t="s">
        <v>5</v>
      </c>
      <c r="C27" s="4" t="s">
        <v>174</v>
      </c>
      <c r="D27" s="4" t="s">
        <v>52</v>
      </c>
      <c r="E27" s="5">
        <v>62.5</v>
      </c>
      <c r="F27" s="5">
        <v>76.5</v>
      </c>
      <c r="G27" s="6">
        <f>SUM(E27:F27)</f>
        <v>139</v>
      </c>
      <c r="H27" s="5">
        <f>ROUNDDOWN(G27/2*0.6,2)</f>
        <v>41.7</v>
      </c>
      <c r="I27" s="6">
        <v>85.93</v>
      </c>
      <c r="J27" s="5">
        <f>ROUNDDOWN(I27*0.4,2)</f>
        <v>34.369999999999997</v>
      </c>
      <c r="K27" s="5">
        <f>H27+J27</f>
        <v>76.069999999999993</v>
      </c>
    </row>
    <row r="28" spans="1:11" ht="24" customHeight="1" x14ac:dyDescent="0.25">
      <c r="A28" s="4" t="s">
        <v>53</v>
      </c>
      <c r="B28" s="4" t="s">
        <v>31</v>
      </c>
      <c r="C28" s="4" t="s">
        <v>174</v>
      </c>
      <c r="D28" s="4" t="s">
        <v>54</v>
      </c>
      <c r="E28" s="5">
        <v>51</v>
      </c>
      <c r="F28" s="5">
        <v>84</v>
      </c>
      <c r="G28" s="6">
        <f>SUM(E28:F28)</f>
        <v>135</v>
      </c>
      <c r="H28" s="5">
        <f>ROUNDDOWN(G28/2*0.6,2)</f>
        <v>40.5</v>
      </c>
      <c r="I28" s="6">
        <v>84.63</v>
      </c>
      <c r="J28" s="5">
        <f>ROUNDDOWN(I28*0.4,2)</f>
        <v>33.85</v>
      </c>
      <c r="K28" s="5">
        <f>H28+J28</f>
        <v>74.349999999999994</v>
      </c>
    </row>
    <row r="29" spans="1:11" ht="24" customHeight="1" x14ac:dyDescent="0.25">
      <c r="A29" s="4" t="s">
        <v>55</v>
      </c>
      <c r="B29" s="4" t="s">
        <v>5</v>
      </c>
      <c r="C29" s="4" t="s">
        <v>174</v>
      </c>
      <c r="D29" s="4" t="s">
        <v>56</v>
      </c>
      <c r="E29" s="5">
        <v>61.5</v>
      </c>
      <c r="F29" s="5">
        <v>65.5</v>
      </c>
      <c r="G29" s="6">
        <f>SUM(E29:F29)</f>
        <v>127</v>
      </c>
      <c r="H29" s="5">
        <f>ROUNDDOWN(G29/2*0.6,2)</f>
        <v>38.1</v>
      </c>
      <c r="I29" s="6">
        <v>86.2</v>
      </c>
      <c r="J29" s="5">
        <f>ROUNDDOWN(I29*0.4,2)</f>
        <v>34.479999999999997</v>
      </c>
      <c r="K29" s="5">
        <f>H29+J29</f>
        <v>72.58</v>
      </c>
    </row>
    <row r="30" spans="1:11" ht="24" customHeight="1" x14ac:dyDescent="0.25">
      <c r="A30" s="4" t="s">
        <v>57</v>
      </c>
      <c r="B30" s="4" t="s">
        <v>31</v>
      </c>
      <c r="C30" s="4" t="s">
        <v>174</v>
      </c>
      <c r="D30" s="4" t="s">
        <v>58</v>
      </c>
      <c r="E30" s="5">
        <v>56</v>
      </c>
      <c r="F30" s="5">
        <v>58</v>
      </c>
      <c r="G30" s="6">
        <f>SUM(E30:F30)</f>
        <v>114</v>
      </c>
      <c r="H30" s="5">
        <f>ROUNDDOWN(G30/2*0.6,2)</f>
        <v>34.200000000000003</v>
      </c>
      <c r="I30" s="6">
        <v>82.83</v>
      </c>
      <c r="J30" s="5">
        <f>ROUNDDOWN(I30*0.4,2)</f>
        <v>33.130000000000003</v>
      </c>
      <c r="K30" s="5">
        <f>H30+J30</f>
        <v>67.330000000000013</v>
      </c>
    </row>
    <row r="31" spans="1:11" ht="24" customHeight="1" x14ac:dyDescent="0.25">
      <c r="A31" s="4" t="s">
        <v>59</v>
      </c>
      <c r="B31" s="4" t="s">
        <v>31</v>
      </c>
      <c r="C31" s="4" t="s">
        <v>175</v>
      </c>
      <c r="D31" s="4" t="s">
        <v>60</v>
      </c>
      <c r="E31" s="5">
        <v>74</v>
      </c>
      <c r="F31" s="5">
        <v>79</v>
      </c>
      <c r="G31" s="6">
        <f>SUM(E31:F31)</f>
        <v>153</v>
      </c>
      <c r="H31" s="5">
        <f>ROUNDDOWN(G31/2*0.6,2)</f>
        <v>45.9</v>
      </c>
      <c r="I31" s="6">
        <v>85.4</v>
      </c>
      <c r="J31" s="5">
        <f>ROUNDDOWN(I31*0.4,2)</f>
        <v>34.159999999999997</v>
      </c>
      <c r="K31" s="5">
        <f>H31+J31</f>
        <v>80.06</v>
      </c>
    </row>
    <row r="32" spans="1:11" ht="24" customHeight="1" x14ac:dyDescent="0.25">
      <c r="A32" s="4" t="s">
        <v>61</v>
      </c>
      <c r="B32" s="4" t="s">
        <v>31</v>
      </c>
      <c r="C32" s="4" t="s">
        <v>175</v>
      </c>
      <c r="D32" s="4" t="s">
        <v>62</v>
      </c>
      <c r="E32" s="5">
        <v>76</v>
      </c>
      <c r="F32" s="5">
        <v>74</v>
      </c>
      <c r="G32" s="6">
        <f>SUM(E32:F32)</f>
        <v>150</v>
      </c>
      <c r="H32" s="5">
        <f>ROUNDDOWN(G32/2*0.6,2)</f>
        <v>45</v>
      </c>
      <c r="I32" s="6">
        <v>84.47</v>
      </c>
      <c r="J32" s="5">
        <f>ROUNDDOWN(I32*0.4,2)</f>
        <v>33.78</v>
      </c>
      <c r="K32" s="5">
        <f>H32+J32</f>
        <v>78.78</v>
      </c>
    </row>
    <row r="33" spans="1:11" ht="24" customHeight="1" x14ac:dyDescent="0.25">
      <c r="A33" s="4" t="s">
        <v>63</v>
      </c>
      <c r="B33" s="4" t="s">
        <v>31</v>
      </c>
      <c r="C33" s="4" t="s">
        <v>175</v>
      </c>
      <c r="D33" s="4" t="s">
        <v>64</v>
      </c>
      <c r="E33" s="5">
        <v>70</v>
      </c>
      <c r="F33" s="5">
        <v>71</v>
      </c>
      <c r="G33" s="6">
        <f>SUM(E33:F33)</f>
        <v>141</v>
      </c>
      <c r="H33" s="5">
        <f>ROUNDDOWN(G33/2*0.6,2)</f>
        <v>42.3</v>
      </c>
      <c r="I33" s="6">
        <v>84.7</v>
      </c>
      <c r="J33" s="5">
        <f>ROUNDDOWN(I33*0.4,2)</f>
        <v>33.880000000000003</v>
      </c>
      <c r="K33" s="5">
        <f>H33+J33</f>
        <v>76.180000000000007</v>
      </c>
    </row>
    <row r="34" spans="1:11" ht="24" customHeight="1" x14ac:dyDescent="0.25">
      <c r="A34" s="4" t="s">
        <v>65</v>
      </c>
      <c r="B34" s="4" t="s">
        <v>31</v>
      </c>
      <c r="C34" s="4" t="s">
        <v>175</v>
      </c>
      <c r="D34" s="4" t="s">
        <v>66</v>
      </c>
      <c r="E34" s="5">
        <v>70.5</v>
      </c>
      <c r="F34" s="5">
        <v>63</v>
      </c>
      <c r="G34" s="6">
        <f>SUM(E34:F34)</f>
        <v>133.5</v>
      </c>
      <c r="H34" s="5">
        <f>ROUNDDOWN(G34/2*0.6,2)</f>
        <v>40.049999999999997</v>
      </c>
      <c r="I34" s="6">
        <v>85.1</v>
      </c>
      <c r="J34" s="5">
        <f>ROUNDDOWN(I34*0.4,2)</f>
        <v>34.04</v>
      </c>
      <c r="K34" s="5">
        <f>H34+J34</f>
        <v>74.09</v>
      </c>
    </row>
    <row r="35" spans="1:11" ht="24" customHeight="1" x14ac:dyDescent="0.25">
      <c r="A35" s="4" t="s">
        <v>67</v>
      </c>
      <c r="B35" s="4" t="s">
        <v>31</v>
      </c>
      <c r="C35" s="4" t="s">
        <v>175</v>
      </c>
      <c r="D35" s="4" t="s">
        <v>68</v>
      </c>
      <c r="E35" s="5">
        <v>68</v>
      </c>
      <c r="F35" s="5">
        <v>61</v>
      </c>
      <c r="G35" s="6">
        <f>SUM(E35:F35)</f>
        <v>129</v>
      </c>
      <c r="H35" s="5">
        <f>ROUNDDOWN(G35/2*0.6,2)</f>
        <v>38.700000000000003</v>
      </c>
      <c r="I35" s="6">
        <v>86.23</v>
      </c>
      <c r="J35" s="5">
        <f>ROUNDDOWN(I35*0.4,2)</f>
        <v>34.49</v>
      </c>
      <c r="K35" s="5">
        <f>H35+J35</f>
        <v>73.19</v>
      </c>
    </row>
    <row r="36" spans="1:11" ht="24" customHeight="1" x14ac:dyDescent="0.25">
      <c r="A36" s="4" t="s">
        <v>69</v>
      </c>
      <c r="B36" s="4" t="s">
        <v>31</v>
      </c>
      <c r="C36" s="4" t="s">
        <v>175</v>
      </c>
      <c r="D36" s="4" t="s">
        <v>70</v>
      </c>
      <c r="E36" s="5">
        <v>68</v>
      </c>
      <c r="F36" s="5">
        <v>61</v>
      </c>
      <c r="G36" s="6">
        <f>SUM(E36:F36)</f>
        <v>129</v>
      </c>
      <c r="H36" s="5">
        <f>ROUNDDOWN(G36/2*0.6,2)</f>
        <v>38.700000000000003</v>
      </c>
      <c r="I36" s="6">
        <v>83.33</v>
      </c>
      <c r="J36" s="5">
        <f>ROUNDDOWN(I36*0.4,2)</f>
        <v>33.33</v>
      </c>
      <c r="K36" s="5">
        <f>H36+J36</f>
        <v>72.03</v>
      </c>
    </row>
    <row r="37" spans="1:11" ht="24" customHeight="1" x14ac:dyDescent="0.25">
      <c r="A37" s="4" t="s">
        <v>71</v>
      </c>
      <c r="B37" s="4" t="s">
        <v>31</v>
      </c>
      <c r="C37" s="4" t="s">
        <v>175</v>
      </c>
      <c r="D37" s="4" t="s">
        <v>72</v>
      </c>
      <c r="E37" s="5">
        <v>62.5</v>
      </c>
      <c r="F37" s="5">
        <v>64</v>
      </c>
      <c r="G37" s="6">
        <f>SUM(E37:F37)</f>
        <v>126.5</v>
      </c>
      <c r="H37" s="5">
        <f>ROUNDDOWN(G37/2*0.6,2)</f>
        <v>37.950000000000003</v>
      </c>
      <c r="I37" s="6">
        <v>83.9</v>
      </c>
      <c r="J37" s="5">
        <f>ROUNDDOWN(I37*0.4,2)</f>
        <v>33.56</v>
      </c>
      <c r="K37" s="5">
        <f>H37+J37</f>
        <v>71.510000000000005</v>
      </c>
    </row>
    <row r="38" spans="1:11" ht="24" customHeight="1" x14ac:dyDescent="0.25">
      <c r="A38" s="4" t="s">
        <v>73</v>
      </c>
      <c r="B38" s="4" t="s">
        <v>5</v>
      </c>
      <c r="C38" s="4" t="s">
        <v>175</v>
      </c>
      <c r="D38" s="4" t="s">
        <v>74</v>
      </c>
      <c r="E38" s="5">
        <v>70</v>
      </c>
      <c r="F38" s="5">
        <v>52</v>
      </c>
      <c r="G38" s="6">
        <f>SUM(E38:F38)</f>
        <v>122</v>
      </c>
      <c r="H38" s="5">
        <f>ROUNDDOWN(G38/2*0.6,2)</f>
        <v>36.6</v>
      </c>
      <c r="I38" s="6">
        <v>84.6</v>
      </c>
      <c r="J38" s="5">
        <f>ROUNDDOWN(I38*0.4,2)</f>
        <v>33.840000000000003</v>
      </c>
      <c r="K38" s="5">
        <f>H38+J38</f>
        <v>70.44</v>
      </c>
    </row>
    <row r="39" spans="1:11" ht="24" customHeight="1" x14ac:dyDescent="0.25">
      <c r="A39" s="4" t="s">
        <v>77</v>
      </c>
      <c r="B39" s="4" t="s">
        <v>5</v>
      </c>
      <c r="C39" s="4" t="s">
        <v>175</v>
      </c>
      <c r="D39" s="4" t="s">
        <v>78</v>
      </c>
      <c r="E39" s="5">
        <v>53.5</v>
      </c>
      <c r="F39" s="5">
        <v>61</v>
      </c>
      <c r="G39" s="6">
        <f>SUM(E39:F39)</f>
        <v>114.5</v>
      </c>
      <c r="H39" s="5">
        <f>ROUNDDOWN(G39/2*0.6,2)</f>
        <v>34.35</v>
      </c>
      <c r="I39" s="6">
        <v>85.87</v>
      </c>
      <c r="J39" s="5">
        <f>ROUNDDOWN(I39*0.4,2)</f>
        <v>34.340000000000003</v>
      </c>
      <c r="K39" s="5">
        <f>H39+J39</f>
        <v>68.69</v>
      </c>
    </row>
    <row r="40" spans="1:11" ht="24" customHeight="1" x14ac:dyDescent="0.25">
      <c r="A40" s="4" t="s">
        <v>75</v>
      </c>
      <c r="B40" s="4" t="s">
        <v>31</v>
      </c>
      <c r="C40" s="4" t="s">
        <v>175</v>
      </c>
      <c r="D40" s="4" t="s">
        <v>76</v>
      </c>
      <c r="E40" s="5">
        <v>51</v>
      </c>
      <c r="F40" s="5">
        <v>67</v>
      </c>
      <c r="G40" s="6">
        <f>SUM(E40:F40)</f>
        <v>118</v>
      </c>
      <c r="H40" s="5">
        <f>ROUNDDOWN(G40/2*0.6,2)</f>
        <v>35.4</v>
      </c>
      <c r="I40" s="6">
        <v>82.67</v>
      </c>
      <c r="J40" s="5">
        <f>ROUNDDOWN(I40*0.4,2)</f>
        <v>33.06</v>
      </c>
      <c r="K40" s="5">
        <f>H40+J40</f>
        <v>68.460000000000008</v>
      </c>
    </row>
    <row r="41" spans="1:11" ht="24" customHeight="1" x14ac:dyDescent="0.25">
      <c r="A41" s="4" t="s">
        <v>79</v>
      </c>
      <c r="B41" s="4" t="s">
        <v>31</v>
      </c>
      <c r="C41" s="4" t="s">
        <v>175</v>
      </c>
      <c r="D41" s="4" t="s">
        <v>80</v>
      </c>
      <c r="E41" s="5">
        <v>40</v>
      </c>
      <c r="F41" s="5">
        <v>55</v>
      </c>
      <c r="G41" s="6">
        <f>SUM(E41:F41)</f>
        <v>95</v>
      </c>
      <c r="H41" s="5">
        <f>ROUNDDOWN(G41/2*0.6,2)</f>
        <v>28.5</v>
      </c>
      <c r="I41" s="6">
        <v>0</v>
      </c>
      <c r="J41" s="5">
        <f>ROUNDDOWN(I41*0.4,2)</f>
        <v>0</v>
      </c>
      <c r="K41" s="5">
        <f>H41+J41</f>
        <v>28.5</v>
      </c>
    </row>
    <row r="42" spans="1:11" ht="24" customHeight="1" x14ac:dyDescent="0.25">
      <c r="A42" s="4" t="s">
        <v>81</v>
      </c>
      <c r="B42" s="4" t="s">
        <v>5</v>
      </c>
      <c r="C42" s="4" t="s">
        <v>176</v>
      </c>
      <c r="D42" s="4" t="s">
        <v>82</v>
      </c>
      <c r="E42" s="5">
        <v>77</v>
      </c>
      <c r="F42" s="5">
        <v>62</v>
      </c>
      <c r="G42" s="6">
        <f>SUM(E42:F42)</f>
        <v>139</v>
      </c>
      <c r="H42" s="5">
        <f>ROUNDDOWN(G42/2*0.6,2)</f>
        <v>41.7</v>
      </c>
      <c r="I42" s="6">
        <v>85.7</v>
      </c>
      <c r="J42" s="5">
        <f>ROUNDDOWN(I42*0.4,2)</f>
        <v>34.28</v>
      </c>
      <c r="K42" s="5">
        <f>H42+J42</f>
        <v>75.98</v>
      </c>
    </row>
    <row r="43" spans="1:11" ht="24" customHeight="1" x14ac:dyDescent="0.25">
      <c r="A43" s="4" t="s">
        <v>83</v>
      </c>
      <c r="B43" s="4" t="s">
        <v>5</v>
      </c>
      <c r="C43" s="4" t="s">
        <v>176</v>
      </c>
      <c r="D43" s="4" t="s">
        <v>84</v>
      </c>
      <c r="E43" s="5">
        <v>70.5</v>
      </c>
      <c r="F43" s="5">
        <v>51</v>
      </c>
      <c r="G43" s="6">
        <f>SUM(E43:F43)</f>
        <v>121.5</v>
      </c>
      <c r="H43" s="5">
        <f>ROUNDDOWN(G43/2*0.6,2)</f>
        <v>36.450000000000003</v>
      </c>
      <c r="I43" s="6">
        <v>84.93</v>
      </c>
      <c r="J43" s="5">
        <f>ROUNDDOWN(I43*0.4,2)</f>
        <v>33.97</v>
      </c>
      <c r="K43" s="5">
        <f>H43+J43</f>
        <v>70.42</v>
      </c>
    </row>
    <row r="44" spans="1:11" ht="24" customHeight="1" x14ac:dyDescent="0.25">
      <c r="A44" s="4" t="s">
        <v>85</v>
      </c>
      <c r="B44" s="4" t="s">
        <v>5</v>
      </c>
      <c r="C44" s="4" t="s">
        <v>176</v>
      </c>
      <c r="D44" s="4" t="s">
        <v>86</v>
      </c>
      <c r="E44" s="5">
        <v>72</v>
      </c>
      <c r="F44" s="5">
        <v>43</v>
      </c>
      <c r="G44" s="6">
        <f>SUM(E44:F44)</f>
        <v>115</v>
      </c>
      <c r="H44" s="5">
        <f>ROUNDDOWN(G44/2*0.6,2)</f>
        <v>34.5</v>
      </c>
      <c r="I44" s="6">
        <v>85</v>
      </c>
      <c r="J44" s="5">
        <f>ROUNDDOWN(I44*0.4,2)</f>
        <v>34</v>
      </c>
      <c r="K44" s="5">
        <f>H44+J44</f>
        <v>68.5</v>
      </c>
    </row>
    <row r="45" spans="1:11" ht="24" customHeight="1" x14ac:dyDescent="0.25">
      <c r="A45" s="4" t="s">
        <v>87</v>
      </c>
      <c r="B45" s="4" t="s">
        <v>5</v>
      </c>
      <c r="C45" s="4" t="s">
        <v>176</v>
      </c>
      <c r="D45" s="4" t="s">
        <v>88</v>
      </c>
      <c r="E45" s="5">
        <v>64.5</v>
      </c>
      <c r="F45" s="5">
        <v>50</v>
      </c>
      <c r="G45" s="6">
        <f>SUM(E45:F45)</f>
        <v>114.5</v>
      </c>
      <c r="H45" s="5">
        <f>ROUNDDOWN(G45/2*0.6,2)</f>
        <v>34.35</v>
      </c>
      <c r="I45" s="6">
        <v>84.33</v>
      </c>
      <c r="J45" s="5">
        <f>ROUNDDOWN(I45*0.4,2)</f>
        <v>33.729999999999997</v>
      </c>
      <c r="K45" s="5">
        <f>H45+J45</f>
        <v>68.08</v>
      </c>
    </row>
    <row r="46" spans="1:11" ht="24" customHeight="1" x14ac:dyDescent="0.25">
      <c r="A46" s="4" t="s">
        <v>89</v>
      </c>
      <c r="B46" s="4" t="s">
        <v>5</v>
      </c>
      <c r="C46" s="4" t="s">
        <v>176</v>
      </c>
      <c r="D46" s="4" t="s">
        <v>90</v>
      </c>
      <c r="E46" s="5">
        <v>68</v>
      </c>
      <c r="F46" s="5">
        <v>46</v>
      </c>
      <c r="G46" s="6">
        <f>SUM(E46:F46)</f>
        <v>114</v>
      </c>
      <c r="H46" s="5">
        <f>ROUNDDOWN(G46/2*0.6,2)</f>
        <v>34.200000000000003</v>
      </c>
      <c r="I46" s="6">
        <v>82.16</v>
      </c>
      <c r="J46" s="5">
        <f>ROUNDDOWN(I46*0.4,2)</f>
        <v>32.86</v>
      </c>
      <c r="K46" s="5">
        <f>H46+J46</f>
        <v>67.06</v>
      </c>
    </row>
    <row r="47" spans="1:11" ht="24" customHeight="1" x14ac:dyDescent="0.25">
      <c r="A47" s="4" t="s">
        <v>91</v>
      </c>
      <c r="B47" s="4" t="s">
        <v>5</v>
      </c>
      <c r="C47" s="4" t="s">
        <v>176</v>
      </c>
      <c r="D47" s="4" t="s">
        <v>92</v>
      </c>
      <c r="E47" s="5">
        <v>61</v>
      </c>
      <c r="F47" s="5">
        <v>51</v>
      </c>
      <c r="G47" s="6">
        <f>SUM(E47:F47)</f>
        <v>112</v>
      </c>
      <c r="H47" s="5">
        <f>ROUNDDOWN(G47/2*0.6,2)</f>
        <v>33.6</v>
      </c>
      <c r="I47" s="6">
        <v>83.33</v>
      </c>
      <c r="J47" s="5">
        <f>ROUNDDOWN(I47*0.4,2)</f>
        <v>33.33</v>
      </c>
      <c r="K47" s="5">
        <f>H47+J47</f>
        <v>66.930000000000007</v>
      </c>
    </row>
    <row r="48" spans="1:11" ht="24" customHeight="1" x14ac:dyDescent="0.25">
      <c r="A48" s="4" t="s">
        <v>93</v>
      </c>
      <c r="B48" s="4" t="s">
        <v>5</v>
      </c>
      <c r="C48" s="4" t="s">
        <v>176</v>
      </c>
      <c r="D48" s="4" t="s">
        <v>94</v>
      </c>
      <c r="E48" s="5">
        <v>70.5</v>
      </c>
      <c r="F48" s="5">
        <v>36</v>
      </c>
      <c r="G48" s="6">
        <f>SUM(E48:F48)</f>
        <v>106.5</v>
      </c>
      <c r="H48" s="5">
        <f>ROUNDDOWN(G48/2*0.6,2)</f>
        <v>31.95</v>
      </c>
      <c r="I48" s="6">
        <v>84</v>
      </c>
      <c r="J48" s="5">
        <f>ROUNDDOWN(I48*0.4,2)</f>
        <v>33.6</v>
      </c>
      <c r="K48" s="5">
        <f>H48+J48</f>
        <v>65.55</v>
      </c>
    </row>
    <row r="49" spans="1:11" ht="24" customHeight="1" x14ac:dyDescent="0.25">
      <c r="A49" s="4" t="s">
        <v>95</v>
      </c>
      <c r="B49" s="4" t="s">
        <v>5</v>
      </c>
      <c r="C49" s="4" t="s">
        <v>176</v>
      </c>
      <c r="D49" s="4" t="s">
        <v>96</v>
      </c>
      <c r="E49" s="5">
        <v>70.5</v>
      </c>
      <c r="F49" s="5">
        <v>35</v>
      </c>
      <c r="G49" s="6">
        <f>SUM(E49:F49)</f>
        <v>105.5</v>
      </c>
      <c r="H49" s="5">
        <f>ROUNDDOWN(G49/2*0.6,2)</f>
        <v>31.65</v>
      </c>
      <c r="I49" s="6">
        <v>83.16</v>
      </c>
      <c r="J49" s="5">
        <f>ROUNDDOWN(I49*0.4,2)</f>
        <v>33.26</v>
      </c>
      <c r="K49" s="5">
        <f>H49+J49</f>
        <v>64.91</v>
      </c>
    </row>
    <row r="50" spans="1:11" ht="24" customHeight="1" x14ac:dyDescent="0.25">
      <c r="A50" s="4" t="s">
        <v>97</v>
      </c>
      <c r="B50" s="4" t="s">
        <v>5</v>
      </c>
      <c r="C50" s="4" t="s">
        <v>176</v>
      </c>
      <c r="D50" s="4" t="s">
        <v>98</v>
      </c>
      <c r="E50" s="5">
        <v>65</v>
      </c>
      <c r="F50" s="5">
        <v>40</v>
      </c>
      <c r="G50" s="6">
        <f>SUM(E50:F50)</f>
        <v>105</v>
      </c>
      <c r="H50" s="5">
        <f>ROUNDDOWN(G50/2*0.6,2)</f>
        <v>31.5</v>
      </c>
      <c r="I50" s="6">
        <v>0</v>
      </c>
      <c r="J50" s="5">
        <f>ROUNDDOWN(I50*0.4,2)</f>
        <v>0</v>
      </c>
      <c r="K50" s="5">
        <f>H50+J50</f>
        <v>31.5</v>
      </c>
    </row>
    <row r="51" spans="1:11" ht="24" customHeight="1" x14ac:dyDescent="0.25">
      <c r="A51" s="4" t="s">
        <v>101</v>
      </c>
      <c r="B51" s="4" t="s">
        <v>31</v>
      </c>
      <c r="C51" s="4" t="s">
        <v>177</v>
      </c>
      <c r="D51" s="4" t="s">
        <v>102</v>
      </c>
      <c r="E51" s="5">
        <v>76</v>
      </c>
      <c r="F51" s="5">
        <v>62</v>
      </c>
      <c r="G51" s="6">
        <f>SUM(E51:F51)</f>
        <v>138</v>
      </c>
      <c r="H51" s="5">
        <f>ROUNDDOWN(G51/2*0.6,2)</f>
        <v>41.4</v>
      </c>
      <c r="I51" s="6">
        <v>87</v>
      </c>
      <c r="J51" s="5">
        <f>ROUNDDOWN(I51*0.4,2)</f>
        <v>34.799999999999997</v>
      </c>
      <c r="K51" s="5">
        <f>H51+J51</f>
        <v>76.199999999999989</v>
      </c>
    </row>
    <row r="52" spans="1:11" ht="24" customHeight="1" x14ac:dyDescent="0.25">
      <c r="A52" s="4" t="s">
        <v>99</v>
      </c>
      <c r="B52" s="4" t="s">
        <v>31</v>
      </c>
      <c r="C52" s="4" t="s">
        <v>177</v>
      </c>
      <c r="D52" s="4" t="s">
        <v>100</v>
      </c>
      <c r="E52" s="5">
        <v>76</v>
      </c>
      <c r="F52" s="5">
        <v>66</v>
      </c>
      <c r="G52" s="6">
        <f>SUM(E52:F52)</f>
        <v>142</v>
      </c>
      <c r="H52" s="5">
        <f>ROUNDDOWN(G52/2*0.6,2)</f>
        <v>42.6</v>
      </c>
      <c r="I52" s="6">
        <v>82.83</v>
      </c>
      <c r="J52" s="5">
        <f>ROUNDDOWN(I52*0.4,2)</f>
        <v>33.130000000000003</v>
      </c>
      <c r="K52" s="5">
        <f>H52+J52</f>
        <v>75.73</v>
      </c>
    </row>
    <row r="53" spans="1:11" ht="24" customHeight="1" x14ac:dyDescent="0.25">
      <c r="A53" s="4" t="s">
        <v>103</v>
      </c>
      <c r="B53" s="4" t="s">
        <v>31</v>
      </c>
      <c r="C53" s="4" t="s">
        <v>177</v>
      </c>
      <c r="D53" s="4" t="s">
        <v>104</v>
      </c>
      <c r="E53" s="5">
        <v>76</v>
      </c>
      <c r="F53" s="5">
        <v>50</v>
      </c>
      <c r="G53" s="6">
        <f>SUM(E53:F53)</f>
        <v>126</v>
      </c>
      <c r="H53" s="5">
        <f>ROUNDDOWN(G53/2*0.6,2)</f>
        <v>37.799999999999997</v>
      </c>
      <c r="I53" s="6">
        <v>84.93</v>
      </c>
      <c r="J53" s="5">
        <f>ROUNDDOWN(I53*0.4,2)</f>
        <v>33.97</v>
      </c>
      <c r="K53" s="5">
        <f>H53+J53</f>
        <v>71.77</v>
      </c>
    </row>
    <row r="54" spans="1:11" ht="24" customHeight="1" x14ac:dyDescent="0.25">
      <c r="A54" s="4" t="s">
        <v>105</v>
      </c>
      <c r="B54" s="4" t="s">
        <v>5</v>
      </c>
      <c r="C54" s="4" t="s">
        <v>177</v>
      </c>
      <c r="D54" s="4" t="s">
        <v>106</v>
      </c>
      <c r="E54" s="5">
        <v>49</v>
      </c>
      <c r="F54" s="5">
        <v>70</v>
      </c>
      <c r="G54" s="6">
        <f>SUM(E54:F54)</f>
        <v>119</v>
      </c>
      <c r="H54" s="5">
        <f>ROUNDDOWN(G54/2*0.6,2)</f>
        <v>35.700000000000003</v>
      </c>
      <c r="I54" s="6">
        <v>84.16</v>
      </c>
      <c r="J54" s="5">
        <f>ROUNDDOWN(I54*0.4,2)</f>
        <v>33.659999999999997</v>
      </c>
      <c r="K54" s="5">
        <f>H54+J54</f>
        <v>69.36</v>
      </c>
    </row>
    <row r="55" spans="1:11" ht="24" customHeight="1" x14ac:dyDescent="0.25">
      <c r="A55" s="4" t="s">
        <v>107</v>
      </c>
      <c r="B55" s="4" t="s">
        <v>31</v>
      </c>
      <c r="C55" s="4" t="s">
        <v>177</v>
      </c>
      <c r="D55" s="4" t="s">
        <v>108</v>
      </c>
      <c r="E55" s="5">
        <v>66</v>
      </c>
      <c r="F55" s="5">
        <v>51</v>
      </c>
      <c r="G55" s="6">
        <f>SUM(E55:F55)</f>
        <v>117</v>
      </c>
      <c r="H55" s="5">
        <f>ROUNDDOWN(G55/2*0.6,2)</f>
        <v>35.1</v>
      </c>
      <c r="I55" s="6">
        <v>84.46</v>
      </c>
      <c r="J55" s="5">
        <f>ROUNDDOWN(I55*0.4,2)</f>
        <v>33.78</v>
      </c>
      <c r="K55" s="5">
        <f>H55+J55</f>
        <v>68.88</v>
      </c>
    </row>
    <row r="56" spans="1:11" ht="24" customHeight="1" x14ac:dyDescent="0.25">
      <c r="A56" s="4" t="s">
        <v>109</v>
      </c>
      <c r="B56" s="4" t="s">
        <v>5</v>
      </c>
      <c r="C56" s="4" t="s">
        <v>178</v>
      </c>
      <c r="D56" s="4" t="s">
        <v>110</v>
      </c>
      <c r="E56" s="5">
        <v>81</v>
      </c>
      <c r="F56" s="5">
        <v>88</v>
      </c>
      <c r="G56" s="6">
        <f>SUM(E56:F56)</f>
        <v>169</v>
      </c>
      <c r="H56" s="5">
        <f>ROUNDDOWN(G56/2*0.6,2)</f>
        <v>50.7</v>
      </c>
      <c r="I56" s="6">
        <v>86.5</v>
      </c>
      <c r="J56" s="5">
        <f>ROUNDDOWN(I56*0.4,2)</f>
        <v>34.6</v>
      </c>
      <c r="K56" s="5">
        <f>H56+J56</f>
        <v>85.300000000000011</v>
      </c>
    </row>
    <row r="57" spans="1:11" ht="24" customHeight="1" x14ac:dyDescent="0.25">
      <c r="A57" s="4" t="s">
        <v>111</v>
      </c>
      <c r="B57" s="4" t="s">
        <v>5</v>
      </c>
      <c r="C57" s="4" t="s">
        <v>178</v>
      </c>
      <c r="D57" s="4" t="s">
        <v>112</v>
      </c>
      <c r="E57" s="5">
        <v>84</v>
      </c>
      <c r="F57" s="5">
        <v>84</v>
      </c>
      <c r="G57" s="6">
        <f>SUM(E57:F57)</f>
        <v>168</v>
      </c>
      <c r="H57" s="5">
        <f>ROUNDDOWN(G57/2*0.6,2)</f>
        <v>50.4</v>
      </c>
      <c r="I57" s="6">
        <v>84.16</v>
      </c>
      <c r="J57" s="5">
        <f>ROUNDDOWN(I57*0.4,2)</f>
        <v>33.659999999999997</v>
      </c>
      <c r="K57" s="5">
        <f>H57+J57</f>
        <v>84.06</v>
      </c>
    </row>
    <row r="58" spans="1:11" ht="24" customHeight="1" x14ac:dyDescent="0.25">
      <c r="A58" s="4" t="s">
        <v>113</v>
      </c>
      <c r="B58" s="4" t="s">
        <v>5</v>
      </c>
      <c r="C58" s="4" t="s">
        <v>178</v>
      </c>
      <c r="D58" s="4" t="s">
        <v>114</v>
      </c>
      <c r="E58" s="5">
        <v>75</v>
      </c>
      <c r="F58" s="5">
        <v>92</v>
      </c>
      <c r="G58" s="6">
        <f>SUM(E58:F58)</f>
        <v>167</v>
      </c>
      <c r="H58" s="5">
        <f>ROUNDDOWN(G58/2*0.6,2)</f>
        <v>50.1</v>
      </c>
      <c r="I58" s="6">
        <v>84.5</v>
      </c>
      <c r="J58" s="5">
        <f>ROUNDDOWN(I58*0.4,2)</f>
        <v>33.799999999999997</v>
      </c>
      <c r="K58" s="5">
        <f>H58+J58</f>
        <v>83.9</v>
      </c>
    </row>
    <row r="59" spans="1:11" ht="24" customHeight="1" x14ac:dyDescent="0.25">
      <c r="A59" s="4" t="s">
        <v>115</v>
      </c>
      <c r="B59" s="4" t="s">
        <v>5</v>
      </c>
      <c r="C59" s="4" t="s">
        <v>178</v>
      </c>
      <c r="D59" s="4" t="s">
        <v>116</v>
      </c>
      <c r="E59" s="5">
        <v>73</v>
      </c>
      <c r="F59" s="5">
        <v>91</v>
      </c>
      <c r="G59" s="6">
        <f>SUM(E59:F59)</f>
        <v>164</v>
      </c>
      <c r="H59" s="5">
        <f>ROUNDDOWN(G59/2*0.6,2)</f>
        <v>49.2</v>
      </c>
      <c r="I59" s="6">
        <v>82.83</v>
      </c>
      <c r="J59" s="5">
        <f>ROUNDDOWN(I59*0.4,2)</f>
        <v>33.130000000000003</v>
      </c>
      <c r="K59" s="5">
        <f>H59+J59</f>
        <v>82.330000000000013</v>
      </c>
    </row>
    <row r="60" spans="1:11" ht="24" customHeight="1" x14ac:dyDescent="0.25">
      <c r="A60" s="4" t="s">
        <v>117</v>
      </c>
      <c r="B60" s="4" t="s">
        <v>5</v>
      </c>
      <c r="C60" s="4" t="s">
        <v>178</v>
      </c>
      <c r="D60" s="4" t="s">
        <v>118</v>
      </c>
      <c r="E60" s="5">
        <v>80</v>
      </c>
      <c r="F60" s="5">
        <v>82</v>
      </c>
      <c r="G60" s="6">
        <f>SUM(E60:F60)</f>
        <v>162</v>
      </c>
      <c r="H60" s="5">
        <f>ROUNDDOWN(G60/2*0.6,2)</f>
        <v>48.6</v>
      </c>
      <c r="I60" s="6">
        <v>82.16</v>
      </c>
      <c r="J60" s="5">
        <f>ROUNDDOWN(I60*0.4,2)</f>
        <v>32.86</v>
      </c>
      <c r="K60" s="5">
        <f>H60+J60</f>
        <v>81.460000000000008</v>
      </c>
    </row>
    <row r="61" spans="1:11" ht="24" customHeight="1" x14ac:dyDescent="0.25">
      <c r="A61" s="4" t="s">
        <v>119</v>
      </c>
      <c r="B61" s="4" t="s">
        <v>5</v>
      </c>
      <c r="C61" s="4" t="s">
        <v>178</v>
      </c>
      <c r="D61" s="4" t="s">
        <v>120</v>
      </c>
      <c r="E61" s="5">
        <v>71</v>
      </c>
      <c r="F61" s="5">
        <v>86</v>
      </c>
      <c r="G61" s="6">
        <f>SUM(E61:F61)</f>
        <v>157</v>
      </c>
      <c r="H61" s="5">
        <f>ROUNDDOWN(G61/2*0.6,2)</f>
        <v>47.1</v>
      </c>
      <c r="I61" s="6">
        <v>84.66</v>
      </c>
      <c r="J61" s="5">
        <f>ROUNDDOWN(I61*0.4,2)</f>
        <v>33.86</v>
      </c>
      <c r="K61" s="5">
        <f>H61+J61</f>
        <v>80.960000000000008</v>
      </c>
    </row>
    <row r="62" spans="1:11" ht="24" customHeight="1" x14ac:dyDescent="0.25">
      <c r="A62" s="4" t="s">
        <v>121</v>
      </c>
      <c r="B62" s="4" t="s">
        <v>5</v>
      </c>
      <c r="C62" s="4" t="s">
        <v>179</v>
      </c>
      <c r="D62" s="4" t="s">
        <v>122</v>
      </c>
      <c r="E62" s="5">
        <v>84</v>
      </c>
      <c r="F62" s="5">
        <v>74</v>
      </c>
      <c r="G62" s="6">
        <f>SUM(E62:F62)</f>
        <v>158</v>
      </c>
      <c r="H62" s="5">
        <f>ROUNDDOWN(G62/2*0.6,2)</f>
        <v>47.4</v>
      </c>
      <c r="I62" s="6">
        <v>83.66</v>
      </c>
      <c r="J62" s="5">
        <f>ROUNDDOWN(I62*0.4,2)</f>
        <v>33.46</v>
      </c>
      <c r="K62" s="5">
        <f>H62+J62</f>
        <v>80.86</v>
      </c>
    </row>
    <row r="63" spans="1:11" ht="24" customHeight="1" x14ac:dyDescent="0.25">
      <c r="A63" s="4" t="s">
        <v>123</v>
      </c>
      <c r="B63" s="4" t="s">
        <v>5</v>
      </c>
      <c r="C63" s="4" t="s">
        <v>179</v>
      </c>
      <c r="D63" s="4" t="s">
        <v>124</v>
      </c>
      <c r="E63" s="5">
        <v>73</v>
      </c>
      <c r="F63" s="5">
        <v>80</v>
      </c>
      <c r="G63" s="6">
        <f>SUM(E63:F63)</f>
        <v>153</v>
      </c>
      <c r="H63" s="5">
        <f>ROUNDDOWN(G63/2*0.6,2)</f>
        <v>45.9</v>
      </c>
      <c r="I63" s="6">
        <v>87</v>
      </c>
      <c r="J63" s="5">
        <f>ROUNDDOWN(I63*0.4,2)</f>
        <v>34.799999999999997</v>
      </c>
      <c r="K63" s="5">
        <f>H63+J63</f>
        <v>80.699999999999989</v>
      </c>
    </row>
    <row r="64" spans="1:11" ht="24" customHeight="1" x14ac:dyDescent="0.25">
      <c r="A64" s="4" t="s">
        <v>125</v>
      </c>
      <c r="B64" s="4" t="s">
        <v>5</v>
      </c>
      <c r="C64" s="4" t="s">
        <v>179</v>
      </c>
      <c r="D64" s="4" t="s">
        <v>126</v>
      </c>
      <c r="E64" s="5">
        <v>75</v>
      </c>
      <c r="F64" s="5">
        <v>77</v>
      </c>
      <c r="G64" s="6">
        <f>SUM(E64:F64)</f>
        <v>152</v>
      </c>
      <c r="H64" s="5">
        <f>ROUNDDOWN(G64/2*0.6,2)</f>
        <v>45.6</v>
      </c>
      <c r="I64" s="6">
        <v>83</v>
      </c>
      <c r="J64" s="5">
        <f>ROUNDDOWN(I64*0.4,2)</f>
        <v>33.200000000000003</v>
      </c>
      <c r="K64" s="5">
        <f>H64+J64</f>
        <v>78.800000000000011</v>
      </c>
    </row>
    <row r="65" spans="1:11" ht="24" customHeight="1" x14ac:dyDescent="0.25">
      <c r="A65" s="4" t="s">
        <v>127</v>
      </c>
      <c r="B65" s="4" t="s">
        <v>5</v>
      </c>
      <c r="C65" s="4" t="s">
        <v>179</v>
      </c>
      <c r="D65" s="4" t="s">
        <v>128</v>
      </c>
      <c r="E65" s="5">
        <v>78</v>
      </c>
      <c r="F65" s="5">
        <v>70</v>
      </c>
      <c r="G65" s="6">
        <f>SUM(E65:F65)</f>
        <v>148</v>
      </c>
      <c r="H65" s="5">
        <f>ROUNDDOWN(G65/2*0.6,2)</f>
        <v>44.4</v>
      </c>
      <c r="I65" s="6">
        <v>83.33</v>
      </c>
      <c r="J65" s="5">
        <f>ROUNDDOWN(I65*0.4,2)</f>
        <v>33.33</v>
      </c>
      <c r="K65" s="5">
        <f>H65+J65</f>
        <v>77.72999999999999</v>
      </c>
    </row>
    <row r="66" spans="1:11" ht="24" customHeight="1" x14ac:dyDescent="0.25">
      <c r="A66" s="4" t="s">
        <v>129</v>
      </c>
      <c r="B66" s="4" t="s">
        <v>5</v>
      </c>
      <c r="C66" s="4" t="s">
        <v>179</v>
      </c>
      <c r="D66" s="4" t="s">
        <v>130</v>
      </c>
      <c r="E66" s="5">
        <v>62</v>
      </c>
      <c r="F66" s="5">
        <v>83</v>
      </c>
      <c r="G66" s="6">
        <f>SUM(E66:F66)</f>
        <v>145</v>
      </c>
      <c r="H66" s="5">
        <f>ROUNDDOWN(G66/2*0.6,2)</f>
        <v>43.5</v>
      </c>
      <c r="I66" s="6">
        <v>84.83</v>
      </c>
      <c r="J66" s="5">
        <f>ROUNDDOWN(I66*0.4,2)</f>
        <v>33.93</v>
      </c>
      <c r="K66" s="5">
        <f>H66+J66</f>
        <v>77.430000000000007</v>
      </c>
    </row>
    <row r="67" spans="1:11" ht="24" customHeight="1" x14ac:dyDescent="0.25">
      <c r="A67" s="4" t="s">
        <v>131</v>
      </c>
      <c r="B67" s="4" t="s">
        <v>5</v>
      </c>
      <c r="C67" s="4" t="s">
        <v>179</v>
      </c>
      <c r="D67" s="4" t="s">
        <v>132</v>
      </c>
      <c r="E67" s="5">
        <v>72</v>
      </c>
      <c r="F67" s="5">
        <v>64</v>
      </c>
      <c r="G67" s="6">
        <f>SUM(E67:F67)</f>
        <v>136</v>
      </c>
      <c r="H67" s="5">
        <f>ROUNDDOWN(G67/2*0.6,2)</f>
        <v>40.799999999999997</v>
      </c>
      <c r="I67" s="6">
        <v>82</v>
      </c>
      <c r="J67" s="5">
        <f>ROUNDDOWN(I67*0.4,2)</f>
        <v>32.799999999999997</v>
      </c>
      <c r="K67" s="5">
        <f>H67+J67</f>
        <v>73.599999999999994</v>
      </c>
    </row>
    <row r="68" spans="1:11" ht="24" customHeight="1" x14ac:dyDescent="0.25">
      <c r="A68" s="4" t="s">
        <v>133</v>
      </c>
      <c r="B68" s="4" t="s">
        <v>5</v>
      </c>
      <c r="C68" s="4" t="s">
        <v>180</v>
      </c>
      <c r="D68" s="4" t="s">
        <v>134</v>
      </c>
      <c r="E68" s="5">
        <v>83</v>
      </c>
      <c r="F68" s="5">
        <v>94</v>
      </c>
      <c r="G68" s="6">
        <f>SUM(E68:F68)</f>
        <v>177</v>
      </c>
      <c r="H68" s="5">
        <f>ROUNDDOWN(G68/2*0.6,2)</f>
        <v>53.1</v>
      </c>
      <c r="I68" s="6">
        <v>86.16</v>
      </c>
      <c r="J68" s="5">
        <f>ROUNDDOWN(I68*0.4,2)</f>
        <v>34.46</v>
      </c>
      <c r="K68" s="5">
        <f>H68+J68</f>
        <v>87.56</v>
      </c>
    </row>
    <row r="69" spans="1:11" ht="24" customHeight="1" x14ac:dyDescent="0.25">
      <c r="A69" s="4" t="s">
        <v>135</v>
      </c>
      <c r="B69" s="4" t="s">
        <v>31</v>
      </c>
      <c r="C69" s="4" t="s">
        <v>180</v>
      </c>
      <c r="D69" s="4" t="s">
        <v>136</v>
      </c>
      <c r="E69" s="5">
        <v>83</v>
      </c>
      <c r="F69" s="5">
        <v>91</v>
      </c>
      <c r="G69" s="6">
        <f>SUM(E69:F69)</f>
        <v>174</v>
      </c>
      <c r="H69" s="5">
        <f>ROUNDDOWN(G69/2*0.6,2)</f>
        <v>52.2</v>
      </c>
      <c r="I69" s="6">
        <v>84.66</v>
      </c>
      <c r="J69" s="5">
        <f>ROUNDDOWN(I69*0.4,2)</f>
        <v>33.86</v>
      </c>
      <c r="K69" s="5">
        <f>H69+J69</f>
        <v>86.06</v>
      </c>
    </row>
    <row r="70" spans="1:11" ht="24" customHeight="1" x14ac:dyDescent="0.25">
      <c r="A70" s="4" t="s">
        <v>139</v>
      </c>
      <c r="B70" s="4" t="s">
        <v>31</v>
      </c>
      <c r="C70" s="4" t="s">
        <v>180</v>
      </c>
      <c r="D70" s="4" t="s">
        <v>140</v>
      </c>
      <c r="E70" s="5">
        <v>79</v>
      </c>
      <c r="F70" s="5">
        <v>90</v>
      </c>
      <c r="G70" s="6">
        <f>SUM(E70:F70)</f>
        <v>169</v>
      </c>
      <c r="H70" s="5">
        <f>ROUNDDOWN(G70/2*0.6,2)</f>
        <v>50.7</v>
      </c>
      <c r="I70" s="6">
        <v>85.66</v>
      </c>
      <c r="J70" s="5">
        <f>ROUNDDOWN(I70*0.4,2)</f>
        <v>34.26</v>
      </c>
      <c r="K70" s="5">
        <f>H70+J70</f>
        <v>84.960000000000008</v>
      </c>
    </row>
    <row r="71" spans="1:11" ht="24" customHeight="1" x14ac:dyDescent="0.25">
      <c r="A71" s="4" t="s">
        <v>137</v>
      </c>
      <c r="B71" s="4" t="s">
        <v>31</v>
      </c>
      <c r="C71" s="4" t="s">
        <v>180</v>
      </c>
      <c r="D71" s="4" t="s">
        <v>138</v>
      </c>
      <c r="E71" s="5">
        <v>83</v>
      </c>
      <c r="F71" s="5">
        <v>87</v>
      </c>
      <c r="G71" s="6">
        <f>SUM(E71:F71)</f>
        <v>170</v>
      </c>
      <c r="H71" s="5">
        <f>ROUNDDOWN(G71/2*0.6,2)</f>
        <v>51</v>
      </c>
      <c r="I71" s="6">
        <v>82.83</v>
      </c>
      <c r="J71" s="5">
        <f>ROUNDDOWN(I71*0.4,2)</f>
        <v>33.130000000000003</v>
      </c>
      <c r="K71" s="5">
        <f>H71+J71</f>
        <v>84.13</v>
      </c>
    </row>
    <row r="72" spans="1:11" ht="24" customHeight="1" x14ac:dyDescent="0.25">
      <c r="A72" s="4" t="s">
        <v>141</v>
      </c>
      <c r="B72" s="4" t="s">
        <v>31</v>
      </c>
      <c r="C72" s="4" t="s">
        <v>180</v>
      </c>
      <c r="D72" s="4" t="s">
        <v>142</v>
      </c>
      <c r="E72" s="5">
        <v>74</v>
      </c>
      <c r="F72" s="5">
        <v>90</v>
      </c>
      <c r="G72" s="6">
        <f>SUM(E72:F72)</f>
        <v>164</v>
      </c>
      <c r="H72" s="5">
        <f>ROUNDDOWN(G72/2*0.6,2)</f>
        <v>49.2</v>
      </c>
      <c r="I72" s="6">
        <v>83.83</v>
      </c>
      <c r="J72" s="5">
        <f>ROUNDDOWN(I72*0.4,2)</f>
        <v>33.53</v>
      </c>
      <c r="K72" s="5">
        <f>H72+J72</f>
        <v>82.73</v>
      </c>
    </row>
    <row r="73" spans="1:11" ht="24" customHeight="1" x14ac:dyDescent="0.25">
      <c r="A73" s="4" t="s">
        <v>143</v>
      </c>
      <c r="B73" s="4" t="s">
        <v>5</v>
      </c>
      <c r="C73" s="4" t="s">
        <v>180</v>
      </c>
      <c r="D73" s="4" t="s">
        <v>144</v>
      </c>
      <c r="E73" s="5">
        <v>80</v>
      </c>
      <c r="F73" s="5">
        <v>83</v>
      </c>
      <c r="G73" s="6">
        <f>SUM(E73:F73)</f>
        <v>163</v>
      </c>
      <c r="H73" s="5">
        <f>ROUNDDOWN(G73/2*0.6,2)</f>
        <v>48.9</v>
      </c>
      <c r="I73" s="6">
        <v>84.33</v>
      </c>
      <c r="J73" s="5">
        <f>ROUNDDOWN(I73*0.4,2)</f>
        <v>33.729999999999997</v>
      </c>
      <c r="K73" s="5">
        <f>H73+J73</f>
        <v>82.63</v>
      </c>
    </row>
    <row r="74" spans="1:11" ht="24" customHeight="1" x14ac:dyDescent="0.25">
      <c r="A74" s="4" t="s">
        <v>145</v>
      </c>
      <c r="B74" s="4" t="s">
        <v>5</v>
      </c>
      <c r="C74" s="4" t="s">
        <v>180</v>
      </c>
      <c r="D74" s="4" t="s">
        <v>146</v>
      </c>
      <c r="E74" s="5">
        <v>69</v>
      </c>
      <c r="F74" s="5">
        <v>92</v>
      </c>
      <c r="G74" s="6">
        <f>SUM(E74:F74)</f>
        <v>161</v>
      </c>
      <c r="H74" s="5">
        <f>ROUNDDOWN(G74/2*0.6,2)</f>
        <v>48.3</v>
      </c>
      <c r="I74" s="6">
        <v>83</v>
      </c>
      <c r="J74" s="5">
        <f>ROUNDDOWN(I74*0.4,2)</f>
        <v>33.200000000000003</v>
      </c>
      <c r="K74" s="5">
        <f>H74+J74</f>
        <v>81.5</v>
      </c>
    </row>
    <row r="75" spans="1:11" ht="24" customHeight="1" x14ac:dyDescent="0.25">
      <c r="A75" s="4" t="s">
        <v>147</v>
      </c>
      <c r="B75" s="4" t="s">
        <v>5</v>
      </c>
      <c r="C75" s="4" t="s">
        <v>180</v>
      </c>
      <c r="D75" s="4" t="s">
        <v>148</v>
      </c>
      <c r="E75" s="5">
        <v>74</v>
      </c>
      <c r="F75" s="5">
        <v>85</v>
      </c>
      <c r="G75" s="6">
        <f>SUM(E75:F75)</f>
        <v>159</v>
      </c>
      <c r="H75" s="5">
        <f>ROUNDDOWN(G75/2*0.6,2)</f>
        <v>47.7</v>
      </c>
      <c r="I75" s="6">
        <v>83</v>
      </c>
      <c r="J75" s="5">
        <f>ROUNDDOWN(I75*0.4,2)</f>
        <v>33.200000000000003</v>
      </c>
      <c r="K75" s="5">
        <f>H75+J75</f>
        <v>80.900000000000006</v>
      </c>
    </row>
    <row r="76" spans="1:11" ht="24" customHeight="1" x14ac:dyDescent="0.25">
      <c r="A76" s="4" t="s">
        <v>149</v>
      </c>
      <c r="B76" s="4" t="s">
        <v>5</v>
      </c>
      <c r="C76" s="4" t="s">
        <v>180</v>
      </c>
      <c r="D76" s="4" t="s">
        <v>150</v>
      </c>
      <c r="E76" s="5">
        <v>68</v>
      </c>
      <c r="F76" s="5">
        <v>86</v>
      </c>
      <c r="G76" s="6">
        <f>SUM(E76:F76)</f>
        <v>154</v>
      </c>
      <c r="H76" s="5">
        <f>ROUNDDOWN(G76/2*0.6,2)</f>
        <v>46.2</v>
      </c>
      <c r="I76" s="6">
        <v>0</v>
      </c>
      <c r="J76" s="5">
        <f>ROUNDDOWN(I76*0.4,2)</f>
        <v>0</v>
      </c>
      <c r="K76" s="5">
        <f>H76+J76</f>
        <v>46.2</v>
      </c>
    </row>
    <row r="77" spans="1:11" ht="24" customHeight="1" x14ac:dyDescent="0.25">
      <c r="A77" s="4" t="s">
        <v>151</v>
      </c>
      <c r="B77" s="4" t="s">
        <v>5</v>
      </c>
      <c r="C77" s="4" t="s">
        <v>181</v>
      </c>
      <c r="D77" s="4" t="s">
        <v>152</v>
      </c>
      <c r="E77" s="5">
        <v>82</v>
      </c>
      <c r="F77" s="5">
        <v>90</v>
      </c>
      <c r="G77" s="6">
        <f>SUM(E77:F77)</f>
        <v>172</v>
      </c>
      <c r="H77" s="5">
        <f>ROUNDDOWN(G77/2*0.6,2)</f>
        <v>51.6</v>
      </c>
      <c r="I77" s="6">
        <v>83</v>
      </c>
      <c r="J77" s="5">
        <f>ROUNDDOWN(I77*0.4,2)</f>
        <v>33.200000000000003</v>
      </c>
      <c r="K77" s="5">
        <f>H77+J77</f>
        <v>84.800000000000011</v>
      </c>
    </row>
    <row r="78" spans="1:11" ht="24" customHeight="1" x14ac:dyDescent="0.25">
      <c r="A78" s="4" t="s">
        <v>153</v>
      </c>
      <c r="B78" s="4" t="s">
        <v>5</v>
      </c>
      <c r="C78" s="4" t="s">
        <v>181</v>
      </c>
      <c r="D78" s="4" t="s">
        <v>154</v>
      </c>
      <c r="E78" s="5">
        <v>81</v>
      </c>
      <c r="F78" s="5">
        <v>89</v>
      </c>
      <c r="G78" s="6">
        <f>SUM(E78:F78)</f>
        <v>170</v>
      </c>
      <c r="H78" s="5">
        <f>ROUNDDOWN(G78/2*0.6,2)</f>
        <v>51</v>
      </c>
      <c r="I78" s="6">
        <v>84</v>
      </c>
      <c r="J78" s="5">
        <f>ROUNDDOWN(I78*0.4,2)</f>
        <v>33.6</v>
      </c>
      <c r="K78" s="5">
        <f>H78+J78</f>
        <v>84.6</v>
      </c>
    </row>
    <row r="79" spans="1:11" ht="24" customHeight="1" x14ac:dyDescent="0.25">
      <c r="A79" s="4" t="s">
        <v>155</v>
      </c>
      <c r="B79" s="4" t="s">
        <v>5</v>
      </c>
      <c r="C79" s="4" t="s">
        <v>181</v>
      </c>
      <c r="D79" s="4" t="s">
        <v>156</v>
      </c>
      <c r="E79" s="5">
        <v>79</v>
      </c>
      <c r="F79" s="5">
        <v>89</v>
      </c>
      <c r="G79" s="6">
        <f>SUM(E79:F79)</f>
        <v>168</v>
      </c>
      <c r="H79" s="5">
        <f>ROUNDDOWN(G79/2*0.6,2)</f>
        <v>50.4</v>
      </c>
      <c r="I79" s="6">
        <v>84.33</v>
      </c>
      <c r="J79" s="5">
        <f>ROUNDDOWN(I79*0.4,2)</f>
        <v>33.729999999999997</v>
      </c>
      <c r="K79" s="5">
        <f>H79+J79</f>
        <v>84.13</v>
      </c>
    </row>
    <row r="80" spans="1:11" ht="24" customHeight="1" x14ac:dyDescent="0.25">
      <c r="A80" s="4" t="s">
        <v>157</v>
      </c>
      <c r="B80" s="4" t="s">
        <v>5</v>
      </c>
      <c r="C80" s="4" t="s">
        <v>181</v>
      </c>
      <c r="D80" s="4" t="s">
        <v>158</v>
      </c>
      <c r="E80" s="5">
        <v>83</v>
      </c>
      <c r="F80" s="5">
        <v>79</v>
      </c>
      <c r="G80" s="6">
        <f>SUM(E80:F80)</f>
        <v>162</v>
      </c>
      <c r="H80" s="5">
        <f>ROUNDDOWN(G80/2*0.6,2)</f>
        <v>48.6</v>
      </c>
      <c r="I80" s="6">
        <v>85.33</v>
      </c>
      <c r="J80" s="5">
        <f>ROUNDDOWN(I80*0.4,2)</f>
        <v>34.130000000000003</v>
      </c>
      <c r="K80" s="5">
        <f>H80+J80</f>
        <v>82.73</v>
      </c>
    </row>
    <row r="81" spans="1:11" ht="24" customHeight="1" x14ac:dyDescent="0.25">
      <c r="A81" s="4" t="s">
        <v>163</v>
      </c>
      <c r="B81" s="4" t="s">
        <v>5</v>
      </c>
      <c r="C81" s="4" t="s">
        <v>181</v>
      </c>
      <c r="D81" s="4" t="s">
        <v>164</v>
      </c>
      <c r="E81" s="5">
        <v>76</v>
      </c>
      <c r="F81" s="5">
        <v>85</v>
      </c>
      <c r="G81" s="6">
        <f>SUM(E81:F81)</f>
        <v>161</v>
      </c>
      <c r="H81" s="5">
        <f>ROUNDDOWN(G81/2*0.6,2)</f>
        <v>48.3</v>
      </c>
      <c r="I81" s="6">
        <v>84.5</v>
      </c>
      <c r="J81" s="5">
        <f>ROUNDDOWN(I81*0.4,2)</f>
        <v>33.799999999999997</v>
      </c>
      <c r="K81" s="5">
        <f>H81+J81</f>
        <v>82.1</v>
      </c>
    </row>
    <row r="82" spans="1:11" ht="24" customHeight="1" x14ac:dyDescent="0.25">
      <c r="A82" s="4" t="s">
        <v>159</v>
      </c>
      <c r="B82" s="4" t="s">
        <v>5</v>
      </c>
      <c r="C82" s="4" t="s">
        <v>181</v>
      </c>
      <c r="D82" s="4" t="s">
        <v>160</v>
      </c>
      <c r="E82" s="5">
        <v>81</v>
      </c>
      <c r="F82" s="5">
        <v>80</v>
      </c>
      <c r="G82" s="6">
        <f>SUM(E82:F82)</f>
        <v>161</v>
      </c>
      <c r="H82" s="5">
        <f>ROUNDDOWN(G82/2*0.6,2)</f>
        <v>48.3</v>
      </c>
      <c r="I82" s="6">
        <v>82</v>
      </c>
      <c r="J82" s="5">
        <f>ROUNDDOWN(I82*0.4,2)</f>
        <v>32.799999999999997</v>
      </c>
      <c r="K82" s="5">
        <f>H82+J82</f>
        <v>81.099999999999994</v>
      </c>
    </row>
    <row r="83" spans="1:11" ht="24" customHeight="1" x14ac:dyDescent="0.25">
      <c r="A83" s="4" t="s">
        <v>161</v>
      </c>
      <c r="B83" s="4" t="s">
        <v>5</v>
      </c>
      <c r="C83" s="4" t="s">
        <v>181</v>
      </c>
      <c r="D83" s="4" t="s">
        <v>162</v>
      </c>
      <c r="E83" s="5">
        <v>86</v>
      </c>
      <c r="F83" s="5">
        <v>75</v>
      </c>
      <c r="G83" s="6">
        <f>SUM(E83:F83)</f>
        <v>161</v>
      </c>
      <c r="H83" s="5">
        <f>ROUNDDOWN(G83/2*0.6,2)</f>
        <v>48.3</v>
      </c>
      <c r="I83" s="6">
        <v>82</v>
      </c>
      <c r="J83" s="5">
        <f>ROUNDDOWN(I83*0.4,2)</f>
        <v>32.799999999999997</v>
      </c>
      <c r="K83" s="5">
        <f>H83+J83</f>
        <v>81.099999999999994</v>
      </c>
    </row>
    <row r="84" spans="1:11" ht="24" customHeight="1" x14ac:dyDescent="0.25">
      <c r="A84" s="4" t="s">
        <v>165</v>
      </c>
      <c r="B84" s="4" t="s">
        <v>5</v>
      </c>
      <c r="C84" s="4" t="s">
        <v>181</v>
      </c>
      <c r="D84" s="4" t="s">
        <v>166</v>
      </c>
      <c r="E84" s="5">
        <v>71</v>
      </c>
      <c r="F84" s="5">
        <v>88</v>
      </c>
      <c r="G84" s="6">
        <f>SUM(E84:F84)</f>
        <v>159</v>
      </c>
      <c r="H84" s="5">
        <f>ROUNDDOWN(G84/2*0.6,2)</f>
        <v>47.7</v>
      </c>
      <c r="I84" s="6">
        <v>0</v>
      </c>
      <c r="J84" s="5">
        <f>ROUNDDOWN(I84*0.4,2)</f>
        <v>0</v>
      </c>
      <c r="K84" s="5">
        <f>H84+J84</f>
        <v>47.7</v>
      </c>
    </row>
  </sheetData>
  <autoFilter ref="A3:GQ84"/>
  <sortState ref="A31:K41">
    <sortCondition descending="1" ref="K4:K41"/>
  </sortState>
  <mergeCells count="11">
    <mergeCell ref="H2:H3"/>
    <mergeCell ref="I2:I3"/>
    <mergeCell ref="J2:J3"/>
    <mergeCell ref="A1:K1"/>
    <mergeCell ref="K2:K3"/>
    <mergeCell ref="A2:A3"/>
    <mergeCell ref="B2:B3"/>
    <mergeCell ref="C2:C3"/>
    <mergeCell ref="D2:D3"/>
    <mergeCell ref="E2:F2"/>
    <mergeCell ref="G2:G3"/>
  </mergeCells>
  <phoneticPr fontId="7" type="noConversion"/>
  <pageMargins left="0.74803149606299213" right="0.74803149606299213" top="0.98425196850393704" bottom="0.98425196850393704" header="0.51181102362204722" footer="0.51181102362204722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 </vt:lpstr>
      <vt:lpstr>'总成绩 '!Print_Titles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xuefeng zhou</cp:lastModifiedBy>
  <cp:revision>1</cp:revision>
  <cp:lastPrinted>2021-08-03T05:18:21Z</cp:lastPrinted>
  <dcterms:created xsi:type="dcterms:W3CDTF">2015-11-23T08:12:40Z</dcterms:created>
  <dcterms:modified xsi:type="dcterms:W3CDTF">2021-08-03T05:20:32Z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