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50"/>
  </bookViews>
  <sheets>
    <sheet name="Sheet3" sheetId="1" r:id="rId1"/>
  </sheets>
  <calcPr calcId="144525" concurrentCalc="0"/>
</workbook>
</file>

<file path=xl/sharedStrings.xml><?xml version="1.0" encoding="utf-8"?>
<sst xmlns="http://schemas.openxmlformats.org/spreadsheetml/2006/main" count="23">
  <si>
    <t>澄迈县人民医院2021年公开考核招聘编外专业技术人员拟录用人员名单</t>
  </si>
  <si>
    <t>序号</t>
  </si>
  <si>
    <t>报考号</t>
  </si>
  <si>
    <t>姓名</t>
  </si>
  <si>
    <t>性别</t>
  </si>
  <si>
    <t>报考岗位</t>
  </si>
  <si>
    <t>体检结果</t>
  </si>
  <si>
    <t>备注</t>
  </si>
  <si>
    <t>0102_消化内分泌科医生</t>
  </si>
  <si>
    <t>合格</t>
  </si>
  <si>
    <t>0103_泌尿外科医生</t>
  </si>
  <si>
    <t>0104_普外胸外科医生</t>
  </si>
  <si>
    <t>0109_麻醉科医生</t>
  </si>
  <si>
    <t>0110_急诊科医生</t>
  </si>
  <si>
    <t>0112_口腔科医生</t>
  </si>
  <si>
    <t>0114_神经内科医生</t>
  </si>
  <si>
    <t>0116_肿瘤内科医生</t>
  </si>
  <si>
    <t>0118_体检中心医生</t>
  </si>
  <si>
    <t>0119_放射科医生</t>
  </si>
  <si>
    <t>0123_放射科技师</t>
  </si>
  <si>
    <t>0122_中医康复科医生</t>
  </si>
  <si>
    <t>0124_中医康复科技师</t>
  </si>
  <si>
    <t>0125_药房药师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</si>
</sst>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"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2"/>
  <sheetViews>
    <sheetView tabSelected="1" workbookViewId="0">
      <selection activeCell="D10" sqref="D10"/>
    </sheetView>
  </sheetViews>
  <sheetFormatPr defaultColWidth="9" defaultRowHeight="20" customHeight="1" outlineLevelCol="7"/>
  <cols>
    <col min="1" max="1" width="6" customWidth="1"/>
    <col min="2" max="2" width="26.75" customWidth="1"/>
    <col min="3" max="3" width="12.125" customWidth="1"/>
    <col min="4" max="4" width="8.125" customWidth="1"/>
    <col min="5" max="5" width="21.875" customWidth="1"/>
    <col min="6" max="6" width="12.375" customWidth="1"/>
  </cols>
  <sheetData>
    <row r="1" ht="41" customHeight="1" spans="1:8">
      <c r="A1" s="1" t="s">
        <v>0</v>
      </c>
      <c r="B1" s="1"/>
      <c r="C1" s="1"/>
      <c r="D1" s="1"/>
      <c r="E1" s="1"/>
      <c r="F1" s="1"/>
      <c r="G1" s="1"/>
      <c r="H1" s="2"/>
    </row>
    <row r="2" customHeight="1" spans="1:8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5" t="s">
        <v>7</v>
      </c>
      <c r="H2" s="6"/>
    </row>
    <row r="3" customHeight="1" spans="1:7">
      <c r="A3" s="7">
        <v>1</v>
      </c>
      <c r="B3" s="7" t="str">
        <f>"303620210607211119108408"</f>
        <v>303620210607211119108408</v>
      </c>
      <c r="C3" s="7" t="str">
        <f>"许善虹"</f>
        <v>许善虹</v>
      </c>
      <c r="D3" s="7" t="str">
        <f t="shared" ref="D3:D8" si="0">"女"</f>
        <v>女</v>
      </c>
      <c r="E3" s="7" t="s">
        <v>8</v>
      </c>
      <c r="F3" s="7" t="s">
        <v>9</v>
      </c>
      <c r="G3" s="5"/>
    </row>
    <row r="4" customHeight="1" spans="1:7">
      <c r="A4" s="7">
        <v>2</v>
      </c>
      <c r="B4" s="7" t="str">
        <f>"30362021060110510862041"</f>
        <v>30362021060110510862041</v>
      </c>
      <c r="C4" s="7" t="str">
        <f>"温海莉"</f>
        <v>温海莉</v>
      </c>
      <c r="D4" s="7" t="str">
        <f>"女"</f>
        <v>女</v>
      </c>
      <c r="E4" s="7" t="s">
        <v>8</v>
      </c>
      <c r="F4" s="7" t="s">
        <v>9</v>
      </c>
      <c r="G4" s="5"/>
    </row>
    <row r="5" customHeight="1" spans="1:7">
      <c r="A5" s="7">
        <v>3</v>
      </c>
      <c r="B5" s="7" t="str">
        <f>"30362021060312310082736"</f>
        <v>30362021060312310082736</v>
      </c>
      <c r="C5" s="7" t="str">
        <f>"林建廷"</f>
        <v>林建廷</v>
      </c>
      <c r="D5" s="7" t="str">
        <f t="shared" ref="D5:D7" si="1">"男"</f>
        <v>男</v>
      </c>
      <c r="E5" s="7" t="s">
        <v>8</v>
      </c>
      <c r="F5" s="7" t="s">
        <v>9</v>
      </c>
      <c r="G5" s="5"/>
    </row>
    <row r="6" customHeight="1" spans="1:7">
      <c r="A6" s="7">
        <v>4</v>
      </c>
      <c r="B6" s="7" t="str">
        <f>"303620210605072443100116"</f>
        <v>303620210605072443100116</v>
      </c>
      <c r="C6" s="7" t="str">
        <f>"杨奕"</f>
        <v>杨奕</v>
      </c>
      <c r="D6" s="7" t="str">
        <f>"男"</f>
        <v>男</v>
      </c>
      <c r="E6" s="7" t="s">
        <v>10</v>
      </c>
      <c r="F6" s="7" t="s">
        <v>9</v>
      </c>
      <c r="G6" s="5"/>
    </row>
    <row r="7" customHeight="1" spans="1:7">
      <c r="A7" s="7">
        <v>5</v>
      </c>
      <c r="B7" s="7" t="str">
        <f>"30362021060112231362887"</f>
        <v>30362021060112231362887</v>
      </c>
      <c r="C7" s="7" t="str">
        <f>"梁海昱"</f>
        <v>梁海昱</v>
      </c>
      <c r="D7" s="7" t="str">
        <f>"男"</f>
        <v>男</v>
      </c>
      <c r="E7" s="7" t="s">
        <v>11</v>
      </c>
      <c r="F7" s="7" t="s">
        <v>9</v>
      </c>
      <c r="G7" s="5"/>
    </row>
    <row r="8" customHeight="1" spans="1:7">
      <c r="A8" s="7">
        <v>6</v>
      </c>
      <c r="B8" s="7" t="str">
        <f>"30362021060210170772091"</f>
        <v>30362021060210170772091</v>
      </c>
      <c r="C8" s="7" t="str">
        <f>"邢淑焕"</f>
        <v>邢淑焕</v>
      </c>
      <c r="D8" s="7" t="str">
        <f t="shared" ref="D8:D12" si="2">"女"</f>
        <v>女</v>
      </c>
      <c r="E8" s="7" t="s">
        <v>12</v>
      </c>
      <c r="F8" s="7" t="s">
        <v>9</v>
      </c>
      <c r="G8" s="5"/>
    </row>
    <row r="9" customHeight="1" spans="1:7">
      <c r="A9" s="7">
        <v>7</v>
      </c>
      <c r="B9" s="7" t="str">
        <f>"30362021060109291461038"</f>
        <v>30362021060109291461038</v>
      </c>
      <c r="C9" s="7" t="str">
        <f>"羊文公"</f>
        <v>羊文公</v>
      </c>
      <c r="D9" s="7" t="str">
        <f t="shared" ref="D9:D13" si="3">"男"</f>
        <v>男</v>
      </c>
      <c r="E9" s="7" t="s">
        <v>13</v>
      </c>
      <c r="F9" s="7" t="s">
        <v>9</v>
      </c>
      <c r="G9" s="5"/>
    </row>
    <row r="10" customHeight="1" spans="1:7">
      <c r="A10" s="7">
        <v>8</v>
      </c>
      <c r="B10" s="7" t="str">
        <f>"30362021060219391277015"</f>
        <v>30362021060219391277015</v>
      </c>
      <c r="C10" s="7" t="str">
        <f>"王育燧"</f>
        <v>王育燧</v>
      </c>
      <c r="D10" s="7" t="str">
        <f>"男"</f>
        <v>男</v>
      </c>
      <c r="E10" s="7" t="s">
        <v>14</v>
      </c>
      <c r="F10" s="7" t="s">
        <v>9</v>
      </c>
      <c r="G10" s="5"/>
    </row>
    <row r="11" customHeight="1" spans="1:7">
      <c r="A11" s="7">
        <v>9</v>
      </c>
      <c r="B11" s="7" t="str">
        <f>"30362021060219402777028"</f>
        <v>30362021060219402777028</v>
      </c>
      <c r="C11" s="7" t="str">
        <f>"吴颖"</f>
        <v>吴颖</v>
      </c>
      <c r="D11" s="7" t="str">
        <f>"女"</f>
        <v>女</v>
      </c>
      <c r="E11" s="7" t="s">
        <v>15</v>
      </c>
      <c r="F11" s="7" t="s">
        <v>9</v>
      </c>
      <c r="G11" s="5"/>
    </row>
    <row r="12" customHeight="1" spans="1:7">
      <c r="A12" s="7">
        <v>10</v>
      </c>
      <c r="B12" s="7" t="str">
        <f>"303620210607213152108475"</f>
        <v>303620210607213152108475</v>
      </c>
      <c r="C12" s="7" t="str">
        <f>"张和平"</f>
        <v>张和平</v>
      </c>
      <c r="D12" s="7" t="str">
        <f>"女"</f>
        <v>女</v>
      </c>
      <c r="E12" s="7" t="s">
        <v>16</v>
      </c>
      <c r="F12" s="7" t="s">
        <v>9</v>
      </c>
      <c r="G12" s="5"/>
    </row>
    <row r="13" customHeight="1" spans="1:7">
      <c r="A13" s="7">
        <v>11</v>
      </c>
      <c r="B13" s="7" t="str">
        <f>"30362021060217324476122"</f>
        <v>30362021060217324476122</v>
      </c>
      <c r="C13" s="7" t="str">
        <f>"黄永青"</f>
        <v>黄永青</v>
      </c>
      <c r="D13" s="7" t="str">
        <f>"男"</f>
        <v>男</v>
      </c>
      <c r="E13" s="7" t="s">
        <v>17</v>
      </c>
      <c r="F13" s="7" t="s">
        <v>9</v>
      </c>
      <c r="G13" s="5"/>
    </row>
    <row r="14" customHeight="1" spans="1:7">
      <c r="A14" s="7">
        <v>12</v>
      </c>
      <c r="B14" s="7" t="str">
        <f>"303620210605184512101780"</f>
        <v>303620210605184512101780</v>
      </c>
      <c r="C14" s="7" t="str">
        <f>"王梅昧"</f>
        <v>王梅昧</v>
      </c>
      <c r="D14" s="7" t="str">
        <f t="shared" ref="D14:D19" si="4">"女"</f>
        <v>女</v>
      </c>
      <c r="E14" s="7" t="s">
        <v>18</v>
      </c>
      <c r="F14" s="7" t="s">
        <v>9</v>
      </c>
      <c r="G14" s="5"/>
    </row>
    <row r="15" customHeight="1" spans="1:7">
      <c r="A15" s="7">
        <v>13</v>
      </c>
      <c r="B15" s="7" t="str">
        <f>"30362021060119292767017"</f>
        <v>30362021060119292767017</v>
      </c>
      <c r="C15" s="7" t="str">
        <f>"郑祖杰"</f>
        <v>郑祖杰</v>
      </c>
      <c r="D15" s="7" t="str">
        <f t="shared" ref="D15:D17" si="5">"男"</f>
        <v>男</v>
      </c>
      <c r="E15" s="7" t="s">
        <v>19</v>
      </c>
      <c r="F15" s="7" t="s">
        <v>9</v>
      </c>
      <c r="G15" s="5"/>
    </row>
    <row r="16" customHeight="1" spans="1:7">
      <c r="A16" s="7">
        <v>14</v>
      </c>
      <c r="B16" s="7" t="str">
        <f>"30362021060115283664503"</f>
        <v>30362021060115283664503</v>
      </c>
      <c r="C16" s="7" t="str">
        <f>"文逸山"</f>
        <v>文逸山</v>
      </c>
      <c r="D16" s="7" t="str">
        <f>"男"</f>
        <v>男</v>
      </c>
      <c r="E16" s="7" t="s">
        <v>20</v>
      </c>
      <c r="F16" s="7" t="s">
        <v>9</v>
      </c>
      <c r="G16" s="5"/>
    </row>
    <row r="17" customHeight="1" spans="1:7">
      <c r="A17" s="7">
        <v>15</v>
      </c>
      <c r="B17" s="7" t="str">
        <f>"30362021060114281963734"</f>
        <v>30362021060114281963734</v>
      </c>
      <c r="C17" s="7" t="str">
        <f>"唐望林"</f>
        <v>唐望林</v>
      </c>
      <c r="D17" s="7" t="str">
        <f>"男"</f>
        <v>男</v>
      </c>
      <c r="E17" s="7" t="s">
        <v>20</v>
      </c>
      <c r="F17" s="7" t="s">
        <v>9</v>
      </c>
      <c r="G17" s="5"/>
    </row>
    <row r="18" customHeight="1" spans="1:7">
      <c r="A18" s="7">
        <v>16</v>
      </c>
      <c r="B18" s="7" t="str">
        <f>"30362021060410312991717"</f>
        <v>30362021060410312991717</v>
      </c>
      <c r="C18" s="7" t="str">
        <f>"邱小雪"</f>
        <v>邱小雪</v>
      </c>
      <c r="D18" s="7" t="str">
        <f t="shared" ref="D18:D21" si="6">"女"</f>
        <v>女</v>
      </c>
      <c r="E18" s="7" t="s">
        <v>20</v>
      </c>
      <c r="F18" s="7" t="s">
        <v>9</v>
      </c>
      <c r="G18" s="5"/>
    </row>
    <row r="19" customHeight="1" spans="1:7">
      <c r="A19" s="7">
        <v>17</v>
      </c>
      <c r="B19" s="7" t="str">
        <f>"30362021060322420089068"</f>
        <v>30362021060322420089068</v>
      </c>
      <c r="C19" s="7" t="str">
        <f>"陈燕欣"</f>
        <v>陈燕欣</v>
      </c>
      <c r="D19" s="7" t="str">
        <f>"女"</f>
        <v>女</v>
      </c>
      <c r="E19" s="7" t="s">
        <v>21</v>
      </c>
      <c r="F19" s="7" t="s">
        <v>9</v>
      </c>
      <c r="G19" s="5"/>
    </row>
    <row r="20" customHeight="1" spans="1:7">
      <c r="A20" s="7">
        <v>18</v>
      </c>
      <c r="B20" s="7" t="str">
        <f>"30362021060214081074193"</f>
        <v>30362021060214081074193</v>
      </c>
      <c r="C20" s="7" t="str">
        <f>"许振恒"</f>
        <v>许振恒</v>
      </c>
      <c r="D20" s="7" t="str">
        <f>"男"</f>
        <v>男</v>
      </c>
      <c r="E20" s="7" t="s">
        <v>21</v>
      </c>
      <c r="F20" s="7" t="s">
        <v>9</v>
      </c>
      <c r="G20" s="5"/>
    </row>
    <row r="21" customHeight="1" spans="1:7">
      <c r="A21" s="7">
        <v>19</v>
      </c>
      <c r="B21" s="7" t="str">
        <f>"30362021060115061664205"</f>
        <v>30362021060115061664205</v>
      </c>
      <c r="C21" s="7" t="str">
        <f>"李章美"</f>
        <v>李章美</v>
      </c>
      <c r="D21" s="7" t="str">
        <f>"女"</f>
        <v>女</v>
      </c>
      <c r="E21" s="7" t="s">
        <v>22</v>
      </c>
      <c r="F21" s="7" t="s">
        <v>9</v>
      </c>
      <c r="G21" s="5"/>
    </row>
    <row r="22" customHeight="1" spans="1:6">
      <c r="A22" s="8"/>
      <c r="B22" s="8"/>
      <c r="C22" s="8"/>
      <c r="D22" s="9"/>
      <c r="E22" s="9"/>
      <c r="F22" s="9"/>
    </row>
  </sheetData>
  <mergeCells count="1">
    <mergeCell ref="A1:G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dcterms:created xsi:type="dcterms:W3CDTF">2006-09-13T11:21:00Z</dcterms:created>
  <dcterms:modified xsi:type="dcterms:W3CDTF">2021-07-29T09:34:24Z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