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王昊君\2021年公开招聘\面试工作\"/>
    </mc:Choice>
  </mc:AlternateContent>
  <bookViews>
    <workbookView xWindow="0" yWindow="0" windowWidth="20925" windowHeight="98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71" i="1" l="1"/>
  <c r="H71" i="1"/>
  <c r="I71" i="1" l="1"/>
  <c r="F77" i="1"/>
  <c r="H77" i="1"/>
  <c r="H34" i="1"/>
  <c r="H39" i="1"/>
  <c r="H37" i="1"/>
  <c r="H42" i="1"/>
  <c r="H38" i="1"/>
  <c r="H40" i="1"/>
  <c r="H43" i="1"/>
  <c r="H45" i="1"/>
  <c r="H41" i="1"/>
  <c r="H44" i="1"/>
  <c r="H46" i="1"/>
  <c r="H47" i="1"/>
  <c r="H48" i="1"/>
  <c r="H49" i="1"/>
  <c r="H50" i="1"/>
  <c r="H51" i="1"/>
  <c r="H52" i="1"/>
  <c r="H54" i="1"/>
  <c r="H53" i="1"/>
  <c r="H55" i="1"/>
  <c r="H56" i="1"/>
  <c r="H57" i="1"/>
  <c r="H58" i="1"/>
  <c r="H61" i="1"/>
  <c r="H60" i="1"/>
  <c r="H59" i="1"/>
  <c r="H62" i="1"/>
  <c r="H63" i="1"/>
  <c r="H64" i="1"/>
  <c r="H66" i="1"/>
  <c r="H65" i="1"/>
  <c r="H67" i="1"/>
  <c r="H72" i="1"/>
  <c r="H70" i="1"/>
  <c r="H69" i="1"/>
  <c r="H73" i="1"/>
  <c r="H74" i="1"/>
  <c r="H75" i="1"/>
  <c r="H78" i="1"/>
  <c r="H76" i="1"/>
  <c r="H79" i="1"/>
  <c r="H80" i="1"/>
  <c r="H83" i="1"/>
  <c r="H82" i="1"/>
  <c r="H81" i="1"/>
  <c r="H85" i="1"/>
  <c r="H84" i="1"/>
  <c r="H86" i="1"/>
  <c r="H87" i="1"/>
  <c r="H88" i="1"/>
  <c r="H89" i="1"/>
  <c r="H90" i="1"/>
  <c r="H92" i="1"/>
  <c r="H91" i="1"/>
  <c r="H93" i="1"/>
  <c r="H94" i="1"/>
  <c r="H95" i="1"/>
  <c r="F45" i="1"/>
  <c r="F41" i="1"/>
  <c r="F44" i="1"/>
  <c r="F46" i="1"/>
  <c r="F47" i="1"/>
  <c r="F48" i="1"/>
  <c r="F49" i="1"/>
  <c r="F50" i="1"/>
  <c r="F51" i="1"/>
  <c r="I51" i="1" s="1"/>
  <c r="F52" i="1"/>
  <c r="F54" i="1"/>
  <c r="F53" i="1"/>
  <c r="F55" i="1"/>
  <c r="I55" i="1" s="1"/>
  <c r="F56" i="1"/>
  <c r="F57" i="1"/>
  <c r="F58" i="1"/>
  <c r="F61" i="1"/>
  <c r="F60" i="1"/>
  <c r="F59" i="1"/>
  <c r="F62" i="1"/>
  <c r="F63" i="1"/>
  <c r="F64" i="1"/>
  <c r="F66" i="1"/>
  <c r="F65" i="1"/>
  <c r="F67" i="1"/>
  <c r="F68" i="1"/>
  <c r="F72" i="1"/>
  <c r="F70" i="1"/>
  <c r="F69" i="1"/>
  <c r="I69" i="1" s="1"/>
  <c r="F73" i="1"/>
  <c r="F74" i="1"/>
  <c r="F75" i="1"/>
  <c r="F78" i="1"/>
  <c r="F76" i="1"/>
  <c r="F79" i="1"/>
  <c r="F80" i="1"/>
  <c r="F83" i="1"/>
  <c r="F82" i="1"/>
  <c r="F81" i="1"/>
  <c r="F85" i="1"/>
  <c r="F84" i="1"/>
  <c r="I84" i="1" s="1"/>
  <c r="F86" i="1"/>
  <c r="F87" i="1"/>
  <c r="F88" i="1"/>
  <c r="F89" i="1"/>
  <c r="F90" i="1"/>
  <c r="F92" i="1"/>
  <c r="F91" i="1"/>
  <c r="F93" i="1"/>
  <c r="F94" i="1"/>
  <c r="F95" i="1"/>
  <c r="F35" i="1"/>
  <c r="F34" i="1"/>
  <c r="F39" i="1"/>
  <c r="F37" i="1"/>
  <c r="I37" i="1" s="1"/>
  <c r="F42" i="1"/>
  <c r="I42" i="1" s="1"/>
  <c r="F38" i="1"/>
  <c r="F40" i="1"/>
  <c r="F43" i="1"/>
  <c r="F4" i="1"/>
  <c r="H4" i="1"/>
  <c r="F5" i="1"/>
  <c r="H5" i="1"/>
  <c r="F6" i="1"/>
  <c r="H6" i="1"/>
  <c r="F7" i="1"/>
  <c r="H7" i="1"/>
  <c r="F9" i="1"/>
  <c r="H9" i="1"/>
  <c r="F8" i="1"/>
  <c r="H8" i="1"/>
  <c r="F10" i="1"/>
  <c r="H10" i="1"/>
  <c r="F11" i="1"/>
  <c r="H11" i="1"/>
  <c r="F12" i="1"/>
  <c r="H12" i="1"/>
  <c r="F13" i="1"/>
  <c r="H13" i="1"/>
  <c r="F15" i="1"/>
  <c r="H15" i="1"/>
  <c r="F14" i="1"/>
  <c r="H14" i="1"/>
  <c r="F16" i="1"/>
  <c r="H16" i="1"/>
  <c r="F17" i="1"/>
  <c r="H17" i="1"/>
  <c r="F18" i="1"/>
  <c r="H18" i="1"/>
  <c r="F19" i="1"/>
  <c r="H19" i="1"/>
  <c r="F21" i="1"/>
  <c r="H21" i="1"/>
  <c r="F20" i="1"/>
  <c r="H20" i="1"/>
  <c r="F23" i="1"/>
  <c r="H23" i="1"/>
  <c r="F22" i="1"/>
  <c r="H22" i="1"/>
  <c r="F24" i="1"/>
  <c r="F33" i="1"/>
  <c r="F25" i="1"/>
  <c r="H25" i="1"/>
  <c r="F27" i="1"/>
  <c r="H27" i="1"/>
  <c r="F30" i="1"/>
  <c r="H30" i="1"/>
  <c r="F32" i="1"/>
  <c r="H32" i="1"/>
  <c r="F29" i="1"/>
  <c r="H29" i="1"/>
  <c r="F28" i="1"/>
  <c r="H28" i="1"/>
  <c r="F31" i="1"/>
  <c r="H31" i="1"/>
  <c r="F26" i="1"/>
  <c r="H26" i="1"/>
  <c r="F36" i="1"/>
  <c r="H35" i="1"/>
  <c r="I47" i="1" l="1"/>
  <c r="I85" i="1"/>
  <c r="I80" i="1"/>
  <c r="I70" i="1"/>
  <c r="I65" i="1"/>
  <c r="I50" i="1"/>
  <c r="I46" i="1"/>
  <c r="I43" i="1"/>
  <c r="I45" i="1"/>
  <c r="I38" i="1"/>
  <c r="I34" i="1"/>
  <c r="I86" i="1"/>
  <c r="I56" i="1"/>
  <c r="I52" i="1"/>
  <c r="I48" i="1"/>
  <c r="I41" i="1"/>
  <c r="I89" i="1"/>
  <c r="I88" i="1"/>
  <c r="I90" i="1"/>
  <c r="I91" i="1"/>
  <c r="I93" i="1"/>
  <c r="I94" i="1"/>
  <c r="I95" i="1"/>
  <c r="I92" i="1"/>
  <c r="I87" i="1"/>
  <c r="I74" i="1"/>
  <c r="I72" i="1"/>
  <c r="I66" i="1"/>
  <c r="I44" i="1"/>
  <c r="I40" i="1"/>
  <c r="I39" i="1"/>
  <c r="I75" i="1"/>
  <c r="I73" i="1"/>
  <c r="I53" i="1"/>
  <c r="I54" i="1"/>
  <c r="I64" i="1"/>
  <c r="I77" i="1"/>
  <c r="I14" i="1"/>
  <c r="I26" i="1"/>
  <c r="I28" i="1"/>
  <c r="I32" i="1"/>
  <c r="I27" i="1"/>
  <c r="I22" i="1"/>
  <c r="I20" i="1"/>
  <c r="I19" i="1"/>
  <c r="I17" i="1"/>
  <c r="I13" i="1"/>
  <c r="I11" i="1"/>
  <c r="I7" i="1"/>
  <c r="I5" i="1"/>
  <c r="I31" i="1"/>
  <c r="I29" i="1"/>
  <c r="I30" i="1"/>
  <c r="I25" i="1"/>
  <c r="I23" i="1"/>
  <c r="I21" i="1"/>
  <c r="I18" i="1"/>
  <c r="I81" i="1"/>
  <c r="I82" i="1"/>
  <c r="I83" i="1"/>
  <c r="I79" i="1"/>
  <c r="I58" i="1"/>
  <c r="I57" i="1"/>
  <c r="I49" i="1"/>
  <c r="I35" i="1"/>
  <c r="I9" i="1"/>
  <c r="I16" i="1"/>
  <c r="I76" i="1"/>
  <c r="I15" i="1"/>
  <c r="I10" i="1"/>
  <c r="I6" i="1"/>
  <c r="I4" i="1"/>
  <c r="I67" i="1"/>
  <c r="I63" i="1"/>
  <c r="I61" i="1"/>
  <c r="I59" i="1"/>
  <c r="I12" i="1"/>
  <c r="I78" i="1"/>
  <c r="I60" i="1"/>
  <c r="I8" i="1"/>
  <c r="I62" i="1"/>
  <c r="P30" i="1"/>
</calcChain>
</file>

<file path=xl/sharedStrings.xml><?xml version="1.0" encoding="utf-8"?>
<sst xmlns="http://schemas.openxmlformats.org/spreadsheetml/2006/main" count="524" uniqueCount="334">
  <si>
    <t>附件</t>
  </si>
  <si>
    <t>报考部门</t>
  </si>
  <si>
    <t>报考职位</t>
  </si>
  <si>
    <t>姓名</t>
  </si>
  <si>
    <t>准考证号</t>
  </si>
  <si>
    <t>笔试总成绩</t>
  </si>
  <si>
    <t>笔试加权成绩（60%）</t>
  </si>
  <si>
    <t>面试总成绩</t>
  </si>
  <si>
    <t>面试加权成绩（40%）</t>
  </si>
  <si>
    <t>总成绩</t>
  </si>
  <si>
    <t>排名</t>
  </si>
  <si>
    <t>是否进入体检、考察</t>
  </si>
  <si>
    <t>备注</t>
  </si>
  <si>
    <t>内蒙古建筑职业技术学院</t>
  </si>
  <si>
    <t>专任教师13</t>
  </si>
  <si>
    <t>孔艺丹</t>
  </si>
  <si>
    <r>
      <t>内蒙古建筑职业技术学院2</t>
    </r>
    <r>
      <rPr>
        <b/>
        <sz val="16"/>
        <color indexed="8"/>
        <rFont val="宋体"/>
        <family val="3"/>
        <charset val="134"/>
      </rPr>
      <t>021</t>
    </r>
    <r>
      <rPr>
        <b/>
        <sz val="16"/>
        <color indexed="8"/>
        <rFont val="宋体"/>
        <family val="3"/>
        <charset val="134"/>
      </rPr>
      <t>年上半年公开招聘工作人员总成绩及进入体检考察范围人员名单</t>
    </r>
    <phoneticPr fontId="21" type="noConversion"/>
  </si>
  <si>
    <t>管理人员1</t>
  </si>
  <si>
    <t>管理人员3（高校毕业生）</t>
  </si>
  <si>
    <t>管理人员4（高校毕业生）</t>
  </si>
  <si>
    <t>管理人员5（高校毕业生）</t>
  </si>
  <si>
    <t>管理人员6</t>
  </si>
  <si>
    <t>管理人员7（高校毕业生）</t>
  </si>
  <si>
    <t>辅导员8</t>
  </si>
  <si>
    <t>党务秘书9（高校毕业生）</t>
  </si>
  <si>
    <t>党务秘书10</t>
  </si>
  <si>
    <t>党务秘书11（项目人员）</t>
  </si>
  <si>
    <t>专任教师12</t>
  </si>
  <si>
    <t>专任教师14（高校毕业生）</t>
  </si>
  <si>
    <t>专任教师15（高校毕业生）</t>
  </si>
  <si>
    <t>专任教师16（高校毕业生）</t>
  </si>
  <si>
    <t>专任教师17</t>
  </si>
  <si>
    <t>专任教师18</t>
  </si>
  <si>
    <t>专任教师19（高校毕业生）</t>
  </si>
  <si>
    <t>专任教师20</t>
  </si>
  <si>
    <t>专任教师21</t>
  </si>
  <si>
    <t>专任教师22（高校毕业生）</t>
  </si>
  <si>
    <t>专任教师24</t>
  </si>
  <si>
    <t>专任教师25</t>
  </si>
  <si>
    <t>专任教师26</t>
  </si>
  <si>
    <t>专任教师27</t>
  </si>
  <si>
    <t>专任教师28</t>
  </si>
  <si>
    <t>专任教师29</t>
  </si>
  <si>
    <t>王娜</t>
  </si>
  <si>
    <t>1115080700401</t>
  </si>
  <si>
    <t>75.6667</t>
  </si>
  <si>
    <t>朱永润</t>
  </si>
  <si>
    <t>1115081200424</t>
  </si>
  <si>
    <t>刘蕾</t>
  </si>
  <si>
    <t>1115082401327</t>
  </si>
  <si>
    <t>75.0000</t>
  </si>
  <si>
    <t>刘欣欣</t>
  </si>
  <si>
    <t>1115082300819</t>
  </si>
  <si>
    <t>72.0000</t>
  </si>
  <si>
    <t>张哲歆</t>
  </si>
  <si>
    <t>1115081102509</t>
  </si>
  <si>
    <t>69.3333</t>
  </si>
  <si>
    <t>王震</t>
  </si>
  <si>
    <t>1115080800904</t>
  </si>
  <si>
    <t>65.8333</t>
  </si>
  <si>
    <t>吕诗琪</t>
  </si>
  <si>
    <t>1115080702824</t>
  </si>
  <si>
    <t>71.5000</t>
  </si>
  <si>
    <t>李雯佳</t>
  </si>
  <si>
    <t>1115080702508</t>
  </si>
  <si>
    <t>70.0000</t>
  </si>
  <si>
    <t>刘玮</t>
  </si>
  <si>
    <t>1115082002824</t>
  </si>
  <si>
    <t>69.1667</t>
  </si>
  <si>
    <t>刘婷</t>
  </si>
  <si>
    <t>1115080900410</t>
  </si>
  <si>
    <t>69.0000</t>
  </si>
  <si>
    <t>段伟超</t>
  </si>
  <si>
    <t>1115082306525</t>
  </si>
  <si>
    <t>66.6667</t>
  </si>
  <si>
    <t>王文华</t>
  </si>
  <si>
    <t>1115082302528</t>
  </si>
  <si>
    <t>66.5000</t>
  </si>
  <si>
    <t>孙亚菲</t>
  </si>
  <si>
    <t>1115081701124</t>
  </si>
  <si>
    <t>74.3333</t>
  </si>
  <si>
    <t>董文秀</t>
  </si>
  <si>
    <t>1115082501009</t>
  </si>
  <si>
    <t>73.6667</t>
  </si>
  <si>
    <t>张晓娟</t>
  </si>
  <si>
    <t>1115082501825</t>
  </si>
  <si>
    <t>62.8333</t>
  </si>
  <si>
    <t>候圣</t>
  </si>
  <si>
    <t>1115081400303</t>
  </si>
  <si>
    <t>46.3333</t>
  </si>
  <si>
    <t>李婉滢</t>
  </si>
  <si>
    <t>1115082503908</t>
  </si>
  <si>
    <t>69.8333</t>
  </si>
  <si>
    <t>王甫</t>
  </si>
  <si>
    <t>1115081200320</t>
  </si>
  <si>
    <t>57.5000</t>
  </si>
  <si>
    <t>云炜</t>
  </si>
  <si>
    <t>1115080800914</t>
  </si>
  <si>
    <t>49.3333</t>
  </si>
  <si>
    <t>尹禹化</t>
  </si>
  <si>
    <t>1115082404205</t>
  </si>
  <si>
    <t>49.0000</t>
  </si>
  <si>
    <t>连慧英</t>
  </si>
  <si>
    <t>1115080801912</t>
  </si>
  <si>
    <t>47.1667</t>
  </si>
  <si>
    <t>赵维娜</t>
  </si>
  <si>
    <t>1115081301518</t>
  </si>
  <si>
    <t>70.6667</t>
  </si>
  <si>
    <t>温梅</t>
  </si>
  <si>
    <t>1115082001913</t>
  </si>
  <si>
    <t>伊兰娜</t>
  </si>
  <si>
    <t>1115082400719</t>
  </si>
  <si>
    <t>62.5000</t>
  </si>
  <si>
    <t>乌兰诺娃</t>
  </si>
  <si>
    <t>1115081400606</t>
  </si>
  <si>
    <t>高亚晨</t>
  </si>
  <si>
    <t>1115081601208</t>
  </si>
  <si>
    <t>62.3333</t>
  </si>
  <si>
    <t>郭享郡</t>
  </si>
  <si>
    <t>1115081400712</t>
  </si>
  <si>
    <t>61.8333</t>
  </si>
  <si>
    <t>王卉</t>
  </si>
  <si>
    <t>1115081300817</t>
  </si>
  <si>
    <t>61.5000</t>
  </si>
  <si>
    <t>田雨</t>
  </si>
  <si>
    <t>1115082601404</t>
  </si>
  <si>
    <t>61.3333</t>
  </si>
  <si>
    <t>郭冬梅</t>
  </si>
  <si>
    <t>1115080901229</t>
  </si>
  <si>
    <t>61.1667</t>
  </si>
  <si>
    <t>周虹伊</t>
  </si>
  <si>
    <t>1115082404408</t>
  </si>
  <si>
    <t>67.6667</t>
  </si>
  <si>
    <t>王越</t>
  </si>
  <si>
    <t>1115080902906</t>
  </si>
  <si>
    <t>李鑫</t>
  </si>
  <si>
    <t>1115081402828</t>
  </si>
  <si>
    <t>65.5000</t>
  </si>
  <si>
    <t>秦青</t>
  </si>
  <si>
    <t>1115081100409</t>
  </si>
  <si>
    <t>75.5000</t>
  </si>
  <si>
    <t>穆禹汗</t>
  </si>
  <si>
    <t>1115081402727</t>
  </si>
  <si>
    <t>73.3333</t>
  </si>
  <si>
    <t>董婧</t>
  </si>
  <si>
    <t>1115081400619</t>
  </si>
  <si>
    <t>71.3333</t>
  </si>
  <si>
    <t>周赟</t>
  </si>
  <si>
    <t>1115082100206</t>
  </si>
  <si>
    <t>70.8333</t>
  </si>
  <si>
    <t>张美英</t>
  </si>
  <si>
    <t>1115080902913</t>
  </si>
  <si>
    <t>李楠</t>
  </si>
  <si>
    <t>1115081502405</t>
  </si>
  <si>
    <t>李玉萍</t>
  </si>
  <si>
    <t>1115081800227</t>
  </si>
  <si>
    <t>70.3333</t>
  </si>
  <si>
    <t>薛永博</t>
  </si>
  <si>
    <t>1115081302221</t>
  </si>
  <si>
    <t>70.1667</t>
  </si>
  <si>
    <t>李倩</t>
  </si>
  <si>
    <t>1115081500408</t>
  </si>
  <si>
    <t>贺宇星</t>
  </si>
  <si>
    <t>1115081901211</t>
  </si>
  <si>
    <t>67.8333</t>
  </si>
  <si>
    <t>尹煦</t>
  </si>
  <si>
    <t>1115081600506</t>
  </si>
  <si>
    <t>65.1667</t>
  </si>
  <si>
    <t>韩水霞</t>
  </si>
  <si>
    <t>1115080700509</t>
  </si>
  <si>
    <t>63.6667</t>
  </si>
  <si>
    <t>张雯</t>
  </si>
  <si>
    <t>1115080401529</t>
  </si>
  <si>
    <t>68.6667</t>
  </si>
  <si>
    <t>刘辉</t>
  </si>
  <si>
    <t>1115082301518</t>
  </si>
  <si>
    <t>59.6667</t>
  </si>
  <si>
    <t>李翠竹</t>
  </si>
  <si>
    <t>1115081500721</t>
  </si>
  <si>
    <t>郭沁虹</t>
  </si>
  <si>
    <t>1115081700421</t>
  </si>
  <si>
    <t>李爽</t>
  </si>
  <si>
    <t>1115082101825</t>
  </si>
  <si>
    <t>69.6667</t>
  </si>
  <si>
    <t>刘洋</t>
  </si>
  <si>
    <t>1115080602503</t>
  </si>
  <si>
    <t>张智鑫</t>
  </si>
  <si>
    <t>1115082505021</t>
  </si>
  <si>
    <t>67.0000</t>
  </si>
  <si>
    <t>倪思敏</t>
  </si>
  <si>
    <t>1115081100225</t>
  </si>
  <si>
    <t>王建国</t>
  </si>
  <si>
    <t>1115082503818</t>
  </si>
  <si>
    <t>63.5000</t>
  </si>
  <si>
    <t>郭慧军</t>
  </si>
  <si>
    <t>1115080801319</t>
  </si>
  <si>
    <t>54.1667</t>
  </si>
  <si>
    <t>吕雪峰</t>
  </si>
  <si>
    <t>1115082402829</t>
  </si>
  <si>
    <t>白桃桃</t>
  </si>
  <si>
    <t>1115081202709</t>
  </si>
  <si>
    <t>60.6667</t>
  </si>
  <si>
    <t>1115080401323</t>
  </si>
  <si>
    <t>60.5000</t>
  </si>
  <si>
    <t>闫化东</t>
  </si>
  <si>
    <t>1115080601725</t>
  </si>
  <si>
    <t>64.3333</t>
  </si>
  <si>
    <t>李文秀</t>
  </si>
  <si>
    <t>1115081702527</t>
  </si>
  <si>
    <t>田丽</t>
  </si>
  <si>
    <t>1115082304117</t>
  </si>
  <si>
    <t>70.5000</t>
  </si>
  <si>
    <t>赵祯</t>
  </si>
  <si>
    <t>1115082001401</t>
  </si>
  <si>
    <t>66.0000</t>
  </si>
  <si>
    <t>苏华</t>
  </si>
  <si>
    <t>1115080800830</t>
  </si>
  <si>
    <t>64.0000</t>
  </si>
  <si>
    <t>赵乐乐</t>
  </si>
  <si>
    <t>1115081900214</t>
  </si>
  <si>
    <t>安苏雅拉</t>
  </si>
  <si>
    <t>1115082201105</t>
  </si>
  <si>
    <t>53.1667</t>
  </si>
  <si>
    <t>澈丽沐格</t>
  </si>
  <si>
    <t>1115080900726</t>
  </si>
  <si>
    <t>王煦炎</t>
  </si>
  <si>
    <t>1115082400424</t>
  </si>
  <si>
    <t>67.1667</t>
  </si>
  <si>
    <t>张潇</t>
  </si>
  <si>
    <t>1115082601412</t>
  </si>
  <si>
    <t>65.6667</t>
  </si>
  <si>
    <t>张晓彤</t>
  </si>
  <si>
    <t>1115082301417</t>
  </si>
  <si>
    <t>张斌</t>
  </si>
  <si>
    <t>1115081502030</t>
  </si>
  <si>
    <t>64.6667</t>
  </si>
  <si>
    <t>李俊华</t>
  </si>
  <si>
    <t>1115082505915</t>
  </si>
  <si>
    <t>62.0000</t>
  </si>
  <si>
    <t>常海齐</t>
  </si>
  <si>
    <t>1115081702501</t>
  </si>
  <si>
    <t>61.0000</t>
  </si>
  <si>
    <t>刘雅楠</t>
  </si>
  <si>
    <t>1115081002101</t>
  </si>
  <si>
    <t>刘紫玉</t>
  </si>
  <si>
    <t>1115080600304</t>
  </si>
  <si>
    <t>刘钰</t>
  </si>
  <si>
    <t>1115082505703</t>
  </si>
  <si>
    <t>66.1667</t>
  </si>
  <si>
    <t>张静</t>
  </si>
  <si>
    <t>1115081600321</t>
  </si>
  <si>
    <t>68.1667</t>
  </si>
  <si>
    <t>希乐木格</t>
  </si>
  <si>
    <t>1115081801024</t>
  </si>
  <si>
    <t>57.8333</t>
  </si>
  <si>
    <t>刘晗钰</t>
  </si>
  <si>
    <t>1115081102625</t>
  </si>
  <si>
    <t>于文硕</t>
  </si>
  <si>
    <t>1115081003504</t>
  </si>
  <si>
    <t>73.5000</t>
  </si>
  <si>
    <t>祁璇</t>
  </si>
  <si>
    <t>1115081301104</t>
  </si>
  <si>
    <t>73.1667</t>
  </si>
  <si>
    <t>王琦</t>
  </si>
  <si>
    <t>1115082402522</t>
  </si>
  <si>
    <t>74.1667</t>
  </si>
  <si>
    <t>刘清宇</t>
  </si>
  <si>
    <t>1115082404605</t>
  </si>
  <si>
    <t>72.1667</t>
  </si>
  <si>
    <t>白雪</t>
  </si>
  <si>
    <t>1115082603121</t>
  </si>
  <si>
    <t>66.3333</t>
  </si>
  <si>
    <t>景晓</t>
  </si>
  <si>
    <t>1115080602524</t>
  </si>
  <si>
    <t>张晓云</t>
  </si>
  <si>
    <t>1115081701309</t>
  </si>
  <si>
    <t>53.0000</t>
  </si>
  <si>
    <t>郭宇</t>
  </si>
  <si>
    <t>1115082303117</t>
  </si>
  <si>
    <t>52.1667</t>
  </si>
  <si>
    <t>逯梦伊</t>
  </si>
  <si>
    <t>1115082500618</t>
  </si>
  <si>
    <t>59.0000</t>
  </si>
  <si>
    <t>那顺庆格勒</t>
  </si>
  <si>
    <t>1115082102006</t>
  </si>
  <si>
    <t>57.6667</t>
  </si>
  <si>
    <t>张学斌</t>
  </si>
  <si>
    <t>1115082303224</t>
  </si>
  <si>
    <t>姚辉</t>
  </si>
  <si>
    <t>1115082305308</t>
  </si>
  <si>
    <t>刘向伟</t>
  </si>
  <si>
    <t>1115082504124</t>
  </si>
  <si>
    <t>48.0000</t>
  </si>
  <si>
    <t>陈杰</t>
  </si>
  <si>
    <t>1115082002015</t>
  </si>
  <si>
    <t>41.1667</t>
  </si>
  <si>
    <t>面试放弃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</si>
  <si>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</si>
  <si>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</si>
  <si>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</si>
  <si>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</si>
  <si>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</si>
  <si>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</si>
  <si>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</si>
  <si>
    <t>是</t>
    <phoneticPr fontId="21" type="noConversion"/>
  </si>
  <si>
    <t>是</t>
    <phoneticPr fontId="21" type="noConversion"/>
  </si>
  <si>
    <t>是</t>
    <phoneticPr fontId="21" type="noConversion"/>
  </si>
  <si>
    <t>面试放弃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</si>
  <si>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</si>
  <si>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</si>
  <si>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</si>
  <si>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</si>
  <si>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</si>
  <si>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</si>
  <si>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</si>
  <si>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</si>
  <si>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</si>
  <si>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79.00</t>
    <phoneticPr fontId="21" type="noConversion"/>
  </si>
  <si>
    <t>面试放弃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</si>
  <si>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</si>
  <si>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</si>
  <si>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</si>
  <si>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</si>
  <si>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面试放弃</t>
    <phoneticPr fontId="21" type="noConversion"/>
  </si>
  <si>
    <t>是</t>
    <phoneticPr fontId="21" type="noConversion"/>
  </si>
  <si>
    <t>是</t>
    <phoneticPr fontId="21" type="noConversion"/>
  </si>
  <si>
    <t>是</t>
    <phoneticPr fontId="21" type="noConversion"/>
  </si>
  <si>
    <t>—</t>
    <phoneticPr fontId="21" type="noConversion"/>
  </si>
  <si>
    <t>—</t>
    <phoneticPr fontId="21" type="noConversion"/>
  </si>
  <si>
    <t>—</t>
    <phoneticPr fontId="21" type="noConversion"/>
  </si>
  <si>
    <t>—</t>
    <phoneticPr fontId="21" type="noConversion"/>
  </si>
  <si>
    <t>—</t>
    <phoneticPr fontId="21" type="noConversion"/>
  </si>
  <si>
    <t>—</t>
    <phoneticPr fontId="21" type="noConversion"/>
  </si>
  <si>
    <t>—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</si>
</sst>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_ "/>
    <numFmt numFmtId="177" formatCode="0.00_);[Red]\(0.00\)"/>
  </numFmts>
  <fonts count="24" x14ac:knownFonts="1">
    <font>
      <sz val="11"/>
      <color indexed="8"/>
      <name val="宋体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sz val="12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2" applyNumberFormat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19" borderId="7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23" borderId="8" applyNumberFormat="0" applyFont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176" fontId="1" fillId="0" borderId="0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/>
    </xf>
    <xf numFmtId="0" fontId="23" fillId="2" borderId="11" xfId="0" applyFont="1" applyFill="1" applyBorder="1" applyAlignment="1">
      <alignment horizontal="center" vertical="center"/>
    </xf>
    <xf numFmtId="176" fontId="22" fillId="0" borderId="1" xfId="0" applyNumberFormat="1" applyFont="1" applyFill="1" applyBorder="1" applyAlignment="1">
      <alignment horizontal="center" vertical="center" wrapText="1"/>
    </xf>
    <xf numFmtId="176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Border="1" applyAlignment="1">
      <alignment horizontal="center" vertical="center" wrapText="1"/>
    </xf>
    <xf numFmtId="177" fontId="22" fillId="0" borderId="1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43">
    <cellStyle name="20% - 强调文字颜色 1 2" xfId="1"/>
    <cellStyle name="20% - 强调文字颜色 2 2" xfId="8"/>
    <cellStyle name="20% - 强调文字颜色 3 2" xfId="12"/>
    <cellStyle name="20% - 强调文字颜色 4 2" xfId="13"/>
    <cellStyle name="20% - 强调文字颜色 5 2" xfId="15"/>
    <cellStyle name="20% - 强调文字颜色 6 2" xfId="16"/>
    <cellStyle name="40% - 强调文字颜色 1 2" xfId="4"/>
    <cellStyle name="40% - 强调文字颜色 2 2" xfId="5"/>
    <cellStyle name="40% - 强调文字颜色 3 2" xfId="20"/>
    <cellStyle name="40% - 强调文字颜色 4 2" xfId="3"/>
    <cellStyle name="40% - 强调文字颜色 5 2" xfId="21"/>
    <cellStyle name="40% - 强调文字颜色 6 2" xfId="22"/>
    <cellStyle name="60% - 强调文字颜色 1 2" xfId="24"/>
    <cellStyle name="60% - 强调文字颜色 2 2" xfId="27"/>
    <cellStyle name="60% - 强调文字颜色 3 2" xfId="28"/>
    <cellStyle name="60% - 强调文字颜色 4 2" xfId="29"/>
    <cellStyle name="60% - 强调文字颜色 5 2" xfId="30"/>
    <cellStyle name="60% - 强调文字颜色 6 2" xfId="31"/>
    <cellStyle name="标题 1 2" xfId="32"/>
    <cellStyle name="标题 2 2" xfId="33"/>
    <cellStyle name="标题 3 2" xfId="23"/>
    <cellStyle name="标题 4 2" xfId="26"/>
    <cellStyle name="标题 5" xfId="34"/>
    <cellStyle name="差 2" xfId="19"/>
    <cellStyle name="常规" xfId="0" builtinId="0"/>
    <cellStyle name="常规 2" xfId="35"/>
    <cellStyle name="好 2" xfId="36"/>
    <cellStyle name="汇总 2" xfId="37"/>
    <cellStyle name="计算 2" xfId="2"/>
    <cellStyle name="检查单元格 2" xfId="38"/>
    <cellStyle name="解释性文本 2" xfId="9"/>
    <cellStyle name="警告文本 2" xfId="25"/>
    <cellStyle name="链接单元格 2" xfId="17"/>
    <cellStyle name="强调文字颜色 1 2" xfId="14"/>
    <cellStyle name="强调文字颜色 2 2" xfId="18"/>
    <cellStyle name="强调文字颜色 3 2" xfId="39"/>
    <cellStyle name="强调文字颜色 4 2" xfId="40"/>
    <cellStyle name="强调文字颜色 5 2" xfId="41"/>
    <cellStyle name="强调文字颜色 6 2" xfId="10"/>
    <cellStyle name="适中 2" xfId="7"/>
    <cellStyle name="输出 2" xfId="6"/>
    <cellStyle name="输入 2" xfId="11"/>
    <cellStyle name="注释 2" xfId="42"/>
  </cellStyles>
  <dxfs count="0"/>
  <tableStyles count="0" defaultTableStyle="TableStyleMedium2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zoomScale="110" zoomScaleNormal="110" workbookViewId="0">
      <selection activeCell="Q34" sqref="Q34"/>
    </sheetView>
  </sheetViews>
  <sheetFormatPr defaultColWidth="9" defaultRowHeight="13.5" x14ac:dyDescent="0.15"/>
  <cols>
    <col min="1" max="2" width="19.875" style="4" customWidth="1"/>
    <col min="3" max="3" width="9.625" style="4" customWidth="1"/>
    <col min="4" max="4" width="13.125" style="4" customWidth="1"/>
    <col min="5" max="5" width="11.25" style="4" customWidth="1"/>
    <col min="6" max="6" width="8.25" style="5" customWidth="1"/>
    <col min="7" max="7" width="8.125" customWidth="1"/>
    <col min="8" max="8" width="8" customWidth="1"/>
    <col min="9" max="9" width="8.375" style="5" customWidth="1"/>
    <col min="10" max="10" width="4.625" style="4" customWidth="1"/>
    <col min="11" max="11" width="8.875" style="4" customWidth="1"/>
    <col min="12" max="12" width="9" style="4"/>
  </cols>
  <sheetData>
    <row r="1" spans="1:12" ht="13.5" customHeight="1" x14ac:dyDescent="0.15">
      <c r="A1" s="4" t="s">
        <v>0</v>
      </c>
    </row>
    <row r="2" spans="1:12" ht="27.95" customHeight="1" x14ac:dyDescent="0.15">
      <c r="A2" s="25" t="s">
        <v>16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 s="1" customFormat="1" ht="43.5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7" t="s">
        <v>6</v>
      </c>
      <c r="G3" s="6" t="s">
        <v>7</v>
      </c>
      <c r="H3" s="6" t="s">
        <v>8</v>
      </c>
      <c r="I3" s="7" t="s">
        <v>9</v>
      </c>
      <c r="J3" s="6" t="s">
        <v>10</v>
      </c>
      <c r="K3" s="6" t="s">
        <v>11</v>
      </c>
      <c r="L3" s="8" t="s">
        <v>12</v>
      </c>
    </row>
    <row r="4" spans="1:12" s="2" customFormat="1" ht="21" customHeight="1" x14ac:dyDescent="0.15">
      <c r="A4" s="12" t="s">
        <v>13</v>
      </c>
      <c r="B4" s="13" t="s">
        <v>17</v>
      </c>
      <c r="C4" s="14" t="s">
        <v>43</v>
      </c>
      <c r="D4" s="13" t="s">
        <v>44</v>
      </c>
      <c r="E4" s="13" t="s">
        <v>45</v>
      </c>
      <c r="F4" s="15">
        <f t="shared" ref="F4:F15" si="0">SUM(E4*0.6)</f>
        <v>45.400020000000005</v>
      </c>
      <c r="G4" s="21">
        <v>89.4</v>
      </c>
      <c r="H4" s="16">
        <f t="shared" ref="H4:H15" si="1">SUM(G4*0.4)</f>
        <v>35.760000000000005</v>
      </c>
      <c r="I4" s="16">
        <f>SUM(F4+H4)</f>
        <v>81.160020000000003</v>
      </c>
      <c r="J4" s="12">
        <v>1</v>
      </c>
      <c r="K4" s="12" t="s">
        <v>314</v>
      </c>
      <c r="L4" s="12"/>
    </row>
    <row r="5" spans="1:12" s="2" customFormat="1" ht="24.95" customHeight="1" x14ac:dyDescent="0.15">
      <c r="A5" s="12" t="s">
        <v>13</v>
      </c>
      <c r="B5" s="13" t="s">
        <v>17</v>
      </c>
      <c r="C5" s="14" t="s">
        <v>46</v>
      </c>
      <c r="D5" s="13" t="s">
        <v>47</v>
      </c>
      <c r="E5" s="13" t="s">
        <v>45</v>
      </c>
      <c r="F5" s="15">
        <f t="shared" si="0"/>
        <v>45.400020000000005</v>
      </c>
      <c r="G5" s="21">
        <v>85.8</v>
      </c>
      <c r="H5" s="16">
        <f t="shared" si="1"/>
        <v>34.32</v>
      </c>
      <c r="I5" s="16">
        <f t="shared" ref="I5:I18" si="2">SUM(F5+H5)</f>
        <v>79.720020000000005</v>
      </c>
      <c r="J5" s="12">
        <v>2</v>
      </c>
      <c r="K5" s="12"/>
      <c r="L5" s="12"/>
    </row>
    <row r="6" spans="1:12" s="2" customFormat="1" ht="22.5" customHeight="1" x14ac:dyDescent="0.15">
      <c r="A6" s="12" t="s">
        <v>13</v>
      </c>
      <c r="B6" s="13" t="s">
        <v>17</v>
      </c>
      <c r="C6" s="14" t="s">
        <v>48</v>
      </c>
      <c r="D6" s="13" t="s">
        <v>49</v>
      </c>
      <c r="E6" s="13" t="s">
        <v>50</v>
      </c>
      <c r="F6" s="15">
        <f t="shared" si="0"/>
        <v>45</v>
      </c>
      <c r="G6" s="21">
        <v>85.6</v>
      </c>
      <c r="H6" s="16">
        <f t="shared" si="1"/>
        <v>34.24</v>
      </c>
      <c r="I6" s="16">
        <f t="shared" si="2"/>
        <v>79.240000000000009</v>
      </c>
      <c r="J6" s="12">
        <v>3</v>
      </c>
      <c r="K6" s="12"/>
      <c r="L6" s="12"/>
    </row>
    <row r="7" spans="1:12" s="2" customFormat="1" ht="24.95" customHeight="1" x14ac:dyDescent="0.15">
      <c r="A7" s="12" t="s">
        <v>13</v>
      </c>
      <c r="B7" s="13" t="s">
        <v>18</v>
      </c>
      <c r="C7" s="14" t="s">
        <v>51</v>
      </c>
      <c r="D7" s="13" t="s">
        <v>52</v>
      </c>
      <c r="E7" s="13" t="s">
        <v>53</v>
      </c>
      <c r="F7" s="15">
        <f t="shared" si="0"/>
        <v>43.199999999999996</v>
      </c>
      <c r="G7" s="21">
        <v>79.2</v>
      </c>
      <c r="H7" s="16">
        <f t="shared" si="1"/>
        <v>31.680000000000003</v>
      </c>
      <c r="I7" s="16">
        <f t="shared" si="2"/>
        <v>74.88</v>
      </c>
      <c r="J7" s="12">
        <v>1</v>
      </c>
      <c r="K7" s="12" t="s">
        <v>315</v>
      </c>
      <c r="L7" s="12"/>
    </row>
    <row r="8" spans="1:12" s="2" customFormat="1" ht="24.95" customHeight="1" x14ac:dyDescent="0.15">
      <c r="A8" s="12" t="s">
        <v>13</v>
      </c>
      <c r="B8" s="13" t="s">
        <v>18</v>
      </c>
      <c r="C8" s="14" t="s">
        <v>57</v>
      </c>
      <c r="D8" s="13" t="s">
        <v>58</v>
      </c>
      <c r="E8" s="13" t="s">
        <v>59</v>
      </c>
      <c r="F8" s="15">
        <f>SUM(E8*0.6)</f>
        <v>39.499979999999994</v>
      </c>
      <c r="G8" s="21">
        <v>84.8</v>
      </c>
      <c r="H8" s="16">
        <f>SUM(G8*0.4)</f>
        <v>33.92</v>
      </c>
      <c r="I8" s="16">
        <f>SUM(F8+H8)</f>
        <v>73.419979999999995</v>
      </c>
      <c r="J8" s="12">
        <v>2</v>
      </c>
      <c r="K8" s="12"/>
      <c r="L8" s="12"/>
    </row>
    <row r="9" spans="1:12" s="2" customFormat="1" ht="24.95" customHeight="1" x14ac:dyDescent="0.15">
      <c r="A9" s="12" t="s">
        <v>13</v>
      </c>
      <c r="B9" s="13" t="s">
        <v>18</v>
      </c>
      <c r="C9" s="14" t="s">
        <v>54</v>
      </c>
      <c r="D9" s="13" t="s">
        <v>55</v>
      </c>
      <c r="E9" s="13" t="s">
        <v>56</v>
      </c>
      <c r="F9" s="15">
        <f t="shared" si="0"/>
        <v>41.599979999999995</v>
      </c>
      <c r="G9" s="22">
        <v>76</v>
      </c>
      <c r="H9" s="16">
        <f t="shared" si="1"/>
        <v>30.400000000000002</v>
      </c>
      <c r="I9" s="16">
        <f t="shared" si="2"/>
        <v>71.999979999999994</v>
      </c>
      <c r="J9" s="12">
        <v>3</v>
      </c>
      <c r="K9" s="12"/>
      <c r="L9" s="12"/>
    </row>
    <row r="10" spans="1:12" s="3" customFormat="1" ht="24.95" customHeight="1" x14ac:dyDescent="0.15">
      <c r="A10" s="17" t="s">
        <v>13</v>
      </c>
      <c r="B10" s="13" t="s">
        <v>19</v>
      </c>
      <c r="C10" s="14" t="s">
        <v>60</v>
      </c>
      <c r="D10" s="13" t="s">
        <v>61</v>
      </c>
      <c r="E10" s="13" t="s">
        <v>62</v>
      </c>
      <c r="F10" s="15">
        <f t="shared" si="0"/>
        <v>42.9</v>
      </c>
      <c r="G10" s="21">
        <v>83</v>
      </c>
      <c r="H10" s="16">
        <f t="shared" si="1"/>
        <v>33.200000000000003</v>
      </c>
      <c r="I10" s="16">
        <f t="shared" si="2"/>
        <v>76.099999999999994</v>
      </c>
      <c r="J10" s="17">
        <v>1</v>
      </c>
      <c r="K10" s="17" t="s">
        <v>315</v>
      </c>
      <c r="L10" s="17"/>
    </row>
    <row r="11" spans="1:12" s="2" customFormat="1" ht="24.95" customHeight="1" x14ac:dyDescent="0.15">
      <c r="A11" s="12" t="s">
        <v>13</v>
      </c>
      <c r="B11" s="13" t="s">
        <v>19</v>
      </c>
      <c r="C11" s="14" t="s">
        <v>63</v>
      </c>
      <c r="D11" s="13" t="s">
        <v>64</v>
      </c>
      <c r="E11" s="13" t="s">
        <v>65</v>
      </c>
      <c r="F11" s="15">
        <f t="shared" si="0"/>
        <v>42</v>
      </c>
      <c r="G11" s="21">
        <v>85.2</v>
      </c>
      <c r="H11" s="16">
        <f t="shared" si="1"/>
        <v>34.080000000000005</v>
      </c>
      <c r="I11" s="16">
        <f t="shared" si="2"/>
        <v>76.080000000000013</v>
      </c>
      <c r="J11" s="12">
        <v>2</v>
      </c>
      <c r="K11" s="12" t="s">
        <v>316</v>
      </c>
      <c r="L11" s="12"/>
    </row>
    <row r="12" spans="1:12" s="2" customFormat="1" ht="24.95" customHeight="1" x14ac:dyDescent="0.15">
      <c r="A12" s="12" t="s">
        <v>13</v>
      </c>
      <c r="B12" s="13" t="s">
        <v>19</v>
      </c>
      <c r="C12" s="14" t="s">
        <v>66</v>
      </c>
      <c r="D12" s="13" t="s">
        <v>67</v>
      </c>
      <c r="E12" s="13" t="s">
        <v>68</v>
      </c>
      <c r="F12" s="15">
        <f t="shared" si="0"/>
        <v>41.500019999999999</v>
      </c>
      <c r="G12" s="21">
        <v>84</v>
      </c>
      <c r="H12" s="16">
        <f t="shared" si="1"/>
        <v>33.6</v>
      </c>
      <c r="I12" s="16">
        <f t="shared" si="2"/>
        <v>75.100020000000001</v>
      </c>
      <c r="J12" s="12">
        <v>3</v>
      </c>
      <c r="K12" s="12"/>
      <c r="L12" s="12"/>
    </row>
    <row r="13" spans="1:12" s="2" customFormat="1" ht="24.95" customHeight="1" x14ac:dyDescent="0.15">
      <c r="A13" s="12" t="s">
        <v>13</v>
      </c>
      <c r="B13" s="13" t="s">
        <v>19</v>
      </c>
      <c r="C13" s="14" t="s">
        <v>69</v>
      </c>
      <c r="D13" s="13" t="s">
        <v>70</v>
      </c>
      <c r="E13" s="13" t="s">
        <v>71</v>
      </c>
      <c r="F13" s="15">
        <f t="shared" si="0"/>
        <v>41.4</v>
      </c>
      <c r="G13" s="21">
        <v>79</v>
      </c>
      <c r="H13" s="16">
        <f t="shared" si="1"/>
        <v>31.6</v>
      </c>
      <c r="I13" s="16">
        <f t="shared" si="2"/>
        <v>73</v>
      </c>
      <c r="J13" s="12">
        <v>4</v>
      </c>
      <c r="K13" s="12"/>
      <c r="L13" s="12"/>
    </row>
    <row r="14" spans="1:12" s="2" customFormat="1" ht="24.95" customHeight="1" x14ac:dyDescent="0.15">
      <c r="A14" s="12" t="s">
        <v>13</v>
      </c>
      <c r="B14" s="13" t="s">
        <v>19</v>
      </c>
      <c r="C14" s="14" t="s">
        <v>75</v>
      </c>
      <c r="D14" s="13" t="s">
        <v>76</v>
      </c>
      <c r="E14" s="13" t="s">
        <v>77</v>
      </c>
      <c r="F14" s="15">
        <f>SUM(E14*0.6)</f>
        <v>39.9</v>
      </c>
      <c r="G14" s="21">
        <v>80.599999999999994</v>
      </c>
      <c r="H14" s="16">
        <f>SUM(G14*0.4)</f>
        <v>32.24</v>
      </c>
      <c r="I14" s="16">
        <f>SUM(F14+H14)</f>
        <v>72.14</v>
      </c>
      <c r="J14" s="12">
        <v>5</v>
      </c>
      <c r="K14" s="12"/>
      <c r="L14" s="12"/>
    </row>
    <row r="15" spans="1:12" s="2" customFormat="1" ht="24.95" customHeight="1" x14ac:dyDescent="0.15">
      <c r="A15" s="12" t="s">
        <v>13</v>
      </c>
      <c r="B15" s="13" t="s">
        <v>19</v>
      </c>
      <c r="C15" s="14" t="s">
        <v>72</v>
      </c>
      <c r="D15" s="13" t="s">
        <v>73</v>
      </c>
      <c r="E15" s="13" t="s">
        <v>74</v>
      </c>
      <c r="F15" s="15">
        <f t="shared" si="0"/>
        <v>40.000019999999999</v>
      </c>
      <c r="G15" s="21">
        <v>79.8</v>
      </c>
      <c r="H15" s="16">
        <f t="shared" si="1"/>
        <v>31.92</v>
      </c>
      <c r="I15" s="16">
        <f t="shared" si="2"/>
        <v>71.920019999999994</v>
      </c>
      <c r="J15" s="12">
        <v>6</v>
      </c>
      <c r="K15" s="12"/>
      <c r="L15" s="12"/>
    </row>
    <row r="16" spans="1:12" s="2" customFormat="1" ht="24.95" customHeight="1" x14ac:dyDescent="0.15">
      <c r="A16" s="12" t="s">
        <v>13</v>
      </c>
      <c r="B16" s="13" t="s">
        <v>20</v>
      </c>
      <c r="C16" s="14" t="s">
        <v>78</v>
      </c>
      <c r="D16" s="13" t="s">
        <v>79</v>
      </c>
      <c r="E16" s="13" t="s">
        <v>80</v>
      </c>
      <c r="F16" s="15">
        <f t="shared" ref="F16:F79" si="3">SUM(E16*0.6)</f>
        <v>44.599979999999995</v>
      </c>
      <c r="G16" s="22">
        <v>85.6</v>
      </c>
      <c r="H16" s="16">
        <f t="shared" ref="H16:H79" si="4">SUM(G16*0.4)</f>
        <v>34.24</v>
      </c>
      <c r="I16" s="16">
        <f t="shared" si="2"/>
        <v>78.839979999999997</v>
      </c>
      <c r="J16" s="12">
        <v>1</v>
      </c>
      <c r="K16" s="12" t="s">
        <v>322</v>
      </c>
      <c r="L16" s="12"/>
    </row>
    <row r="17" spans="1:16" s="2" customFormat="1" ht="24.95" customHeight="1" x14ac:dyDescent="0.15">
      <c r="A17" s="12" t="s">
        <v>13</v>
      </c>
      <c r="B17" s="13" t="s">
        <v>20</v>
      </c>
      <c r="C17" s="14" t="s">
        <v>81</v>
      </c>
      <c r="D17" s="13" t="s">
        <v>82</v>
      </c>
      <c r="E17" s="13" t="s">
        <v>83</v>
      </c>
      <c r="F17" s="15">
        <f t="shared" si="3"/>
        <v>44.200020000000002</v>
      </c>
      <c r="G17" s="22">
        <v>86.2</v>
      </c>
      <c r="H17" s="16">
        <f t="shared" si="4"/>
        <v>34.480000000000004</v>
      </c>
      <c r="I17" s="16">
        <f t="shared" si="2"/>
        <v>78.680020000000013</v>
      </c>
      <c r="J17" s="12">
        <v>2</v>
      </c>
      <c r="K17" s="12"/>
      <c r="L17" s="12"/>
    </row>
    <row r="18" spans="1:16" s="4" customFormat="1" ht="24.95" customHeight="1" x14ac:dyDescent="0.15">
      <c r="A18" s="12" t="s">
        <v>13</v>
      </c>
      <c r="B18" s="13" t="s">
        <v>21</v>
      </c>
      <c r="C18" s="14" t="s">
        <v>84</v>
      </c>
      <c r="D18" s="13" t="s">
        <v>85</v>
      </c>
      <c r="E18" s="13" t="s">
        <v>86</v>
      </c>
      <c r="F18" s="15">
        <f t="shared" si="3"/>
        <v>37.699979999999996</v>
      </c>
      <c r="G18" s="23">
        <v>29.6</v>
      </c>
      <c r="H18" s="16">
        <f t="shared" si="4"/>
        <v>11.840000000000002</v>
      </c>
      <c r="I18" s="16">
        <f t="shared" si="2"/>
        <v>49.53998</v>
      </c>
      <c r="J18" s="12">
        <v>1</v>
      </c>
      <c r="K18" s="12" t="s">
        <v>326</v>
      </c>
      <c r="L18" s="12"/>
    </row>
    <row r="19" spans="1:16" s="4" customFormat="1" ht="24.95" customHeight="1" x14ac:dyDescent="0.15">
      <c r="A19" s="12" t="s">
        <v>13</v>
      </c>
      <c r="B19" s="13" t="s">
        <v>21</v>
      </c>
      <c r="C19" s="14" t="s">
        <v>87</v>
      </c>
      <c r="D19" s="13" t="s">
        <v>88</v>
      </c>
      <c r="E19" s="13" t="s">
        <v>89</v>
      </c>
      <c r="F19" s="15">
        <f t="shared" si="3"/>
        <v>27.799980000000001</v>
      </c>
      <c r="G19" s="23">
        <v>32.200000000000003</v>
      </c>
      <c r="H19" s="16">
        <f t="shared" si="4"/>
        <v>12.880000000000003</v>
      </c>
      <c r="I19" s="16">
        <f t="shared" ref="I19:I79" si="5">SUM(F19+H19)</f>
        <v>40.67998</v>
      </c>
      <c r="J19" s="12">
        <v>2</v>
      </c>
      <c r="K19" s="12"/>
      <c r="L19" s="12"/>
    </row>
    <row r="20" spans="1:16" s="4" customFormat="1" ht="24.95" customHeight="1" x14ac:dyDescent="0.15">
      <c r="A20" s="12" t="s">
        <v>13</v>
      </c>
      <c r="B20" s="13" t="s">
        <v>22</v>
      </c>
      <c r="C20" s="14" t="s">
        <v>93</v>
      </c>
      <c r="D20" s="13" t="s">
        <v>94</v>
      </c>
      <c r="E20" s="13" t="s">
        <v>95</v>
      </c>
      <c r="F20" s="15">
        <f>SUM(E20*0.6)</f>
        <v>34.5</v>
      </c>
      <c r="G20" s="23">
        <v>68.2</v>
      </c>
      <c r="H20" s="16">
        <f>SUM(G20*0.4)</f>
        <v>27.28</v>
      </c>
      <c r="I20" s="16">
        <f>SUM(F20+H20)</f>
        <v>61.78</v>
      </c>
      <c r="J20" s="12">
        <v>1</v>
      </c>
      <c r="K20" s="12" t="s">
        <v>324</v>
      </c>
      <c r="L20" s="12"/>
    </row>
    <row r="21" spans="1:16" s="4" customFormat="1" ht="24.95" customHeight="1" x14ac:dyDescent="0.15">
      <c r="A21" s="12" t="s">
        <v>13</v>
      </c>
      <c r="B21" s="13" t="s">
        <v>22</v>
      </c>
      <c r="C21" s="14" t="s">
        <v>90</v>
      </c>
      <c r="D21" s="13" t="s">
        <v>91</v>
      </c>
      <c r="E21" s="13" t="s">
        <v>92</v>
      </c>
      <c r="F21" s="15">
        <f t="shared" si="3"/>
        <v>41.899979999999992</v>
      </c>
      <c r="G21" s="23">
        <v>45</v>
      </c>
      <c r="H21" s="16">
        <f t="shared" si="4"/>
        <v>18</v>
      </c>
      <c r="I21" s="16">
        <f t="shared" si="5"/>
        <v>59.899979999999992</v>
      </c>
      <c r="J21" s="12">
        <v>2</v>
      </c>
      <c r="K21" s="12" t="s">
        <v>325</v>
      </c>
      <c r="L21" s="12"/>
    </row>
    <row r="22" spans="1:16" s="4" customFormat="1" ht="24.95" customHeight="1" x14ac:dyDescent="0.15">
      <c r="A22" s="12" t="s">
        <v>13</v>
      </c>
      <c r="B22" s="13" t="s">
        <v>22</v>
      </c>
      <c r="C22" s="14" t="s">
        <v>99</v>
      </c>
      <c r="D22" s="13" t="s">
        <v>100</v>
      </c>
      <c r="E22" s="13" t="s">
        <v>101</v>
      </c>
      <c r="F22" s="15">
        <f>SUM(E22*0.6)</f>
        <v>29.4</v>
      </c>
      <c r="G22" s="23">
        <v>54.6</v>
      </c>
      <c r="H22" s="16">
        <f>SUM(G22*0.4)</f>
        <v>21.840000000000003</v>
      </c>
      <c r="I22" s="16">
        <f>SUM(F22+H22)</f>
        <v>51.24</v>
      </c>
      <c r="J22" s="12">
        <v>3</v>
      </c>
      <c r="K22" s="12"/>
      <c r="L22" s="12"/>
    </row>
    <row r="23" spans="1:16" s="4" customFormat="1" ht="24.95" customHeight="1" x14ac:dyDescent="0.15">
      <c r="A23" s="12" t="s">
        <v>13</v>
      </c>
      <c r="B23" s="13" t="s">
        <v>22</v>
      </c>
      <c r="C23" s="14" t="s">
        <v>96</v>
      </c>
      <c r="D23" s="13" t="s">
        <v>97</v>
      </c>
      <c r="E23" s="13" t="s">
        <v>98</v>
      </c>
      <c r="F23" s="15">
        <f t="shared" si="3"/>
        <v>29.599979999999999</v>
      </c>
      <c r="G23" s="23">
        <v>20</v>
      </c>
      <c r="H23" s="16">
        <f t="shared" si="4"/>
        <v>8</v>
      </c>
      <c r="I23" s="16">
        <f t="shared" si="5"/>
        <v>37.599980000000002</v>
      </c>
      <c r="J23" s="12">
        <v>4</v>
      </c>
      <c r="K23" s="12"/>
      <c r="L23" s="12"/>
    </row>
    <row r="24" spans="1:16" s="4" customFormat="1" ht="24.95" customHeight="1" x14ac:dyDescent="0.15">
      <c r="A24" s="12" t="s">
        <v>13</v>
      </c>
      <c r="B24" s="13" t="s">
        <v>22</v>
      </c>
      <c r="C24" s="14" t="s">
        <v>102</v>
      </c>
      <c r="D24" s="13" t="s">
        <v>103</v>
      </c>
      <c r="E24" s="13" t="s">
        <v>104</v>
      </c>
      <c r="F24" s="15">
        <f t="shared" si="3"/>
        <v>28.30002</v>
      </c>
      <c r="G24" s="23" t="s">
        <v>327</v>
      </c>
      <c r="H24" s="16" t="s">
        <v>327</v>
      </c>
      <c r="I24" s="16" t="s">
        <v>329</v>
      </c>
      <c r="J24" s="12"/>
      <c r="K24" s="12"/>
      <c r="L24" s="12" t="s">
        <v>307</v>
      </c>
    </row>
    <row r="25" spans="1:16" s="4" customFormat="1" ht="24.95" customHeight="1" x14ac:dyDescent="0.15">
      <c r="A25" s="12" t="s">
        <v>13</v>
      </c>
      <c r="B25" s="13" t="s">
        <v>23</v>
      </c>
      <c r="C25" s="14" t="s">
        <v>108</v>
      </c>
      <c r="D25" s="13" t="s">
        <v>109</v>
      </c>
      <c r="E25" s="13" t="s">
        <v>68</v>
      </c>
      <c r="F25" s="15">
        <f t="shared" si="3"/>
        <v>41.500019999999999</v>
      </c>
      <c r="G25" s="23" t="s">
        <v>317</v>
      </c>
      <c r="H25" s="16">
        <f t="shared" si="4"/>
        <v>31.6</v>
      </c>
      <c r="I25" s="16">
        <f t="shared" si="5"/>
        <v>73.100020000000001</v>
      </c>
      <c r="J25" s="12">
        <v>1</v>
      </c>
      <c r="K25" s="12" t="s">
        <v>319</v>
      </c>
      <c r="L25" s="12"/>
    </row>
    <row r="26" spans="1:16" s="4" customFormat="1" ht="24.95" customHeight="1" x14ac:dyDescent="0.15">
      <c r="A26" s="12" t="s">
        <v>13</v>
      </c>
      <c r="B26" s="13" t="s">
        <v>23</v>
      </c>
      <c r="C26" s="14" t="s">
        <v>127</v>
      </c>
      <c r="D26" s="13" t="s">
        <v>128</v>
      </c>
      <c r="E26" s="13" t="s">
        <v>129</v>
      </c>
      <c r="F26" s="15">
        <f>SUM(E26*0.6)</f>
        <v>36.700019999999995</v>
      </c>
      <c r="G26" s="23">
        <v>90.4</v>
      </c>
      <c r="H26" s="16">
        <f>SUM(G26*0.4)</f>
        <v>36.160000000000004</v>
      </c>
      <c r="I26" s="16">
        <f>SUM(F26+H26)</f>
        <v>72.860019999999992</v>
      </c>
      <c r="J26" s="12">
        <v>2</v>
      </c>
      <c r="K26" s="12" t="s">
        <v>320</v>
      </c>
      <c r="L26" s="12"/>
    </row>
    <row r="27" spans="1:16" s="4" customFormat="1" ht="24.95" customHeight="1" x14ac:dyDescent="0.15">
      <c r="A27" s="12" t="s">
        <v>13</v>
      </c>
      <c r="B27" s="13" t="s">
        <v>23</v>
      </c>
      <c r="C27" s="14" t="s">
        <v>110</v>
      </c>
      <c r="D27" s="13" t="s">
        <v>111</v>
      </c>
      <c r="E27" s="13" t="s">
        <v>112</v>
      </c>
      <c r="F27" s="15">
        <f t="shared" si="3"/>
        <v>37.5</v>
      </c>
      <c r="G27" s="23">
        <v>84.8</v>
      </c>
      <c r="H27" s="16">
        <f t="shared" si="4"/>
        <v>33.92</v>
      </c>
      <c r="I27" s="16">
        <f t="shared" si="5"/>
        <v>71.42</v>
      </c>
      <c r="J27" s="12">
        <v>3</v>
      </c>
      <c r="K27" s="12" t="s">
        <v>321</v>
      </c>
      <c r="L27" s="12"/>
    </row>
    <row r="28" spans="1:16" s="4" customFormat="1" ht="24.95" customHeight="1" x14ac:dyDescent="0.15">
      <c r="A28" s="12" t="s">
        <v>13</v>
      </c>
      <c r="B28" s="13" t="s">
        <v>23</v>
      </c>
      <c r="C28" s="14" t="s">
        <v>121</v>
      </c>
      <c r="D28" s="13" t="s">
        <v>122</v>
      </c>
      <c r="E28" s="13" t="s">
        <v>123</v>
      </c>
      <c r="F28" s="15">
        <f>SUM(E28*0.6)</f>
        <v>36.9</v>
      </c>
      <c r="G28" s="23">
        <v>85.4</v>
      </c>
      <c r="H28" s="16">
        <f>SUM(G28*0.4)</f>
        <v>34.160000000000004</v>
      </c>
      <c r="I28" s="16">
        <f>SUM(F28+H28)</f>
        <v>71.06</v>
      </c>
      <c r="J28" s="12">
        <v>4</v>
      </c>
      <c r="K28" s="12"/>
      <c r="L28" s="12"/>
    </row>
    <row r="29" spans="1:16" s="4" customFormat="1" ht="24.95" customHeight="1" x14ac:dyDescent="0.15">
      <c r="A29" s="12" t="s">
        <v>13</v>
      </c>
      <c r="B29" s="13" t="s">
        <v>23</v>
      </c>
      <c r="C29" s="14" t="s">
        <v>118</v>
      </c>
      <c r="D29" s="13" t="s">
        <v>119</v>
      </c>
      <c r="E29" s="13" t="s">
        <v>120</v>
      </c>
      <c r="F29" s="15">
        <f>SUM(E29*0.6)</f>
        <v>37.099980000000002</v>
      </c>
      <c r="G29" s="23">
        <v>83</v>
      </c>
      <c r="H29" s="16">
        <f>SUM(G29*0.4)</f>
        <v>33.200000000000003</v>
      </c>
      <c r="I29" s="16">
        <f>SUM(F29+H29)</f>
        <v>70.299980000000005</v>
      </c>
      <c r="J29" s="12">
        <v>5</v>
      </c>
      <c r="K29" s="12"/>
      <c r="L29" s="12"/>
    </row>
    <row r="30" spans="1:16" s="4" customFormat="1" ht="24.95" customHeight="1" x14ac:dyDescent="0.15">
      <c r="A30" s="12" t="s">
        <v>13</v>
      </c>
      <c r="B30" s="13" t="s">
        <v>23</v>
      </c>
      <c r="C30" s="14" t="s">
        <v>113</v>
      </c>
      <c r="D30" s="13" t="s">
        <v>114</v>
      </c>
      <c r="E30" s="13" t="s">
        <v>112</v>
      </c>
      <c r="F30" s="15">
        <f t="shared" si="3"/>
        <v>37.5</v>
      </c>
      <c r="G30" s="23">
        <v>75.599999999999994</v>
      </c>
      <c r="H30" s="16">
        <f t="shared" si="4"/>
        <v>30.24</v>
      </c>
      <c r="I30" s="16">
        <f t="shared" si="5"/>
        <v>67.739999999999995</v>
      </c>
      <c r="J30" s="12">
        <v>6</v>
      </c>
      <c r="K30" s="12"/>
      <c r="L30" s="12"/>
      <c r="P30" s="4">
        <f ca="1">+P30:P33</f>
        <v>0</v>
      </c>
    </row>
    <row r="31" spans="1:16" s="4" customFormat="1" ht="24.95" customHeight="1" x14ac:dyDescent="0.15">
      <c r="A31" s="12" t="s">
        <v>13</v>
      </c>
      <c r="B31" s="13" t="s">
        <v>23</v>
      </c>
      <c r="C31" s="14" t="s">
        <v>124</v>
      </c>
      <c r="D31" s="13" t="s">
        <v>125</v>
      </c>
      <c r="E31" s="13" t="s">
        <v>126</v>
      </c>
      <c r="F31" s="15">
        <f>SUM(E31*0.6)</f>
        <v>36.799979999999998</v>
      </c>
      <c r="G31" s="23">
        <v>75.8</v>
      </c>
      <c r="H31" s="16">
        <f>SUM(G31*0.4)</f>
        <v>30.32</v>
      </c>
      <c r="I31" s="16">
        <f>SUM(F31+H31)</f>
        <v>67.119979999999998</v>
      </c>
      <c r="J31" s="12">
        <v>7</v>
      </c>
      <c r="K31" s="12"/>
      <c r="L31" s="12"/>
    </row>
    <row r="32" spans="1:16" s="4" customFormat="1" ht="24.95" customHeight="1" x14ac:dyDescent="0.15">
      <c r="A32" s="12" t="s">
        <v>13</v>
      </c>
      <c r="B32" s="13" t="s">
        <v>23</v>
      </c>
      <c r="C32" s="14" t="s">
        <v>115</v>
      </c>
      <c r="D32" s="13" t="s">
        <v>116</v>
      </c>
      <c r="E32" s="13" t="s">
        <v>117</v>
      </c>
      <c r="F32" s="15">
        <f t="shared" si="3"/>
        <v>37.399979999999999</v>
      </c>
      <c r="G32" s="23">
        <v>70.2</v>
      </c>
      <c r="H32" s="16">
        <f t="shared" si="4"/>
        <v>28.080000000000002</v>
      </c>
      <c r="I32" s="16">
        <f t="shared" si="5"/>
        <v>65.479979999999998</v>
      </c>
      <c r="J32" s="12">
        <v>8</v>
      </c>
      <c r="K32" s="12"/>
      <c r="L32" s="12"/>
    </row>
    <row r="33" spans="1:12" s="4" customFormat="1" ht="24.95" customHeight="1" x14ac:dyDescent="0.15">
      <c r="A33" s="12" t="s">
        <v>13</v>
      </c>
      <c r="B33" s="13" t="s">
        <v>23</v>
      </c>
      <c r="C33" s="14" t="s">
        <v>105</v>
      </c>
      <c r="D33" s="13" t="s">
        <v>106</v>
      </c>
      <c r="E33" s="13" t="s">
        <v>107</v>
      </c>
      <c r="F33" s="15">
        <f>SUM(E33*0.6)</f>
        <v>42.400020000000005</v>
      </c>
      <c r="G33" s="23" t="s">
        <v>330</v>
      </c>
      <c r="H33" s="16" t="s">
        <v>331</v>
      </c>
      <c r="I33" s="16" t="s">
        <v>327</v>
      </c>
      <c r="J33" s="12"/>
      <c r="K33" s="12"/>
      <c r="L33" s="12" t="s">
        <v>318</v>
      </c>
    </row>
    <row r="34" spans="1:12" ht="24.95" customHeight="1" x14ac:dyDescent="0.15">
      <c r="A34" s="12" t="s">
        <v>13</v>
      </c>
      <c r="B34" s="13" t="s">
        <v>24</v>
      </c>
      <c r="C34" s="14" t="s">
        <v>135</v>
      </c>
      <c r="D34" s="13" t="s">
        <v>136</v>
      </c>
      <c r="E34" s="13" t="s">
        <v>137</v>
      </c>
      <c r="F34" s="15">
        <f>SUM(E34*0.6)</f>
        <v>39.299999999999997</v>
      </c>
      <c r="G34" s="24">
        <v>90.8</v>
      </c>
      <c r="H34" s="16">
        <f>SUM(G34*0.4)</f>
        <v>36.32</v>
      </c>
      <c r="I34" s="16">
        <f>SUM(F34+H34)</f>
        <v>75.62</v>
      </c>
      <c r="J34" s="18">
        <v>1</v>
      </c>
      <c r="K34" s="18" t="s">
        <v>322</v>
      </c>
      <c r="L34" s="18"/>
    </row>
    <row r="35" spans="1:12" s="4" customFormat="1" ht="24.95" customHeight="1" x14ac:dyDescent="0.15">
      <c r="A35" s="12" t="s">
        <v>13</v>
      </c>
      <c r="B35" s="13" t="s">
        <v>24</v>
      </c>
      <c r="C35" s="14" t="s">
        <v>133</v>
      </c>
      <c r="D35" s="13" t="s">
        <v>134</v>
      </c>
      <c r="E35" s="13" t="s">
        <v>77</v>
      </c>
      <c r="F35" s="15">
        <f>SUM(E35*0.6)</f>
        <v>39.9</v>
      </c>
      <c r="G35" s="23">
        <v>87.4</v>
      </c>
      <c r="H35" s="16">
        <f>SUM(G35*0.4)</f>
        <v>34.96</v>
      </c>
      <c r="I35" s="16">
        <f>SUM(F35+H35)</f>
        <v>74.86</v>
      </c>
      <c r="J35" s="12">
        <v>2</v>
      </c>
      <c r="K35" s="12"/>
      <c r="L35" s="12"/>
    </row>
    <row r="36" spans="1:12" s="4" customFormat="1" ht="24.95" customHeight="1" x14ac:dyDescent="0.15">
      <c r="A36" s="12" t="s">
        <v>13</v>
      </c>
      <c r="B36" s="13" t="s">
        <v>24</v>
      </c>
      <c r="C36" s="14" t="s">
        <v>130</v>
      </c>
      <c r="D36" s="13" t="s">
        <v>131</v>
      </c>
      <c r="E36" s="13" t="s">
        <v>132</v>
      </c>
      <c r="F36" s="15">
        <f t="shared" si="3"/>
        <v>40.600020000000001</v>
      </c>
      <c r="G36" s="23" t="s">
        <v>327</v>
      </c>
      <c r="H36" s="16" t="s">
        <v>332</v>
      </c>
      <c r="I36" s="16" t="s">
        <v>328</v>
      </c>
      <c r="J36" s="12"/>
      <c r="K36" s="12"/>
      <c r="L36" s="12" t="s">
        <v>323</v>
      </c>
    </row>
    <row r="37" spans="1:12" ht="24.95" customHeight="1" x14ac:dyDescent="0.15">
      <c r="A37" s="12" t="s">
        <v>13</v>
      </c>
      <c r="B37" s="13" t="s">
        <v>25</v>
      </c>
      <c r="C37" s="14" t="s">
        <v>141</v>
      </c>
      <c r="D37" s="13" t="s">
        <v>142</v>
      </c>
      <c r="E37" s="13" t="s">
        <v>143</v>
      </c>
      <c r="F37" s="15">
        <f>SUM(E37*0.6)</f>
        <v>43.999979999999994</v>
      </c>
      <c r="G37" s="24">
        <v>89.6</v>
      </c>
      <c r="H37" s="16">
        <f>SUM(G37*0.4)</f>
        <v>35.839999999999996</v>
      </c>
      <c r="I37" s="16">
        <f>SUM(F37+H37)</f>
        <v>79.839979999999997</v>
      </c>
      <c r="J37" s="18">
        <v>1</v>
      </c>
      <c r="K37" s="18" t="s">
        <v>324</v>
      </c>
      <c r="L37" s="18"/>
    </row>
    <row r="38" spans="1:12" ht="24.95" customHeight="1" x14ac:dyDescent="0.15">
      <c r="A38" s="12" t="s">
        <v>13</v>
      </c>
      <c r="B38" s="13" t="s">
        <v>25</v>
      </c>
      <c r="C38" s="14" t="s">
        <v>147</v>
      </c>
      <c r="D38" s="13" t="s">
        <v>148</v>
      </c>
      <c r="E38" s="13" t="s">
        <v>149</v>
      </c>
      <c r="F38" s="15">
        <f>SUM(E38*0.6)</f>
        <v>42.499979999999994</v>
      </c>
      <c r="G38" s="24">
        <v>92.2</v>
      </c>
      <c r="H38" s="16">
        <f>SUM(G38*0.4)</f>
        <v>36.880000000000003</v>
      </c>
      <c r="I38" s="16">
        <f>SUM(F38+H38)</f>
        <v>79.379979999999989</v>
      </c>
      <c r="J38" s="18">
        <v>2</v>
      </c>
      <c r="K38" s="18" t="s">
        <v>322</v>
      </c>
      <c r="L38" s="18"/>
    </row>
    <row r="39" spans="1:12" ht="24.95" customHeight="1" x14ac:dyDescent="0.15">
      <c r="A39" s="12" t="s">
        <v>13</v>
      </c>
      <c r="B39" s="13" t="s">
        <v>25</v>
      </c>
      <c r="C39" s="14" t="s">
        <v>138</v>
      </c>
      <c r="D39" s="13" t="s">
        <v>139</v>
      </c>
      <c r="E39" s="13" t="s">
        <v>140</v>
      </c>
      <c r="F39" s="15">
        <f t="shared" si="3"/>
        <v>45.3</v>
      </c>
      <c r="G39" s="24">
        <v>83.6</v>
      </c>
      <c r="H39" s="16">
        <f t="shared" si="4"/>
        <v>33.44</v>
      </c>
      <c r="I39" s="16">
        <f t="shared" si="5"/>
        <v>78.739999999999995</v>
      </c>
      <c r="J39" s="18">
        <v>3</v>
      </c>
      <c r="K39" s="18" t="s">
        <v>324</v>
      </c>
      <c r="L39" s="18"/>
    </row>
    <row r="40" spans="1:12" ht="24.95" customHeight="1" x14ac:dyDescent="0.15">
      <c r="A40" s="12" t="s">
        <v>13</v>
      </c>
      <c r="B40" s="13" t="s">
        <v>25</v>
      </c>
      <c r="C40" s="14" t="s">
        <v>150</v>
      </c>
      <c r="D40" s="13" t="s">
        <v>151</v>
      </c>
      <c r="E40" s="13" t="s">
        <v>149</v>
      </c>
      <c r="F40" s="15">
        <f>SUM(E40*0.6)</f>
        <v>42.499979999999994</v>
      </c>
      <c r="G40" s="24">
        <v>89.6</v>
      </c>
      <c r="H40" s="16">
        <f>SUM(G40*0.4)</f>
        <v>35.839999999999996</v>
      </c>
      <c r="I40" s="16">
        <f>SUM(F40+H40)</f>
        <v>78.339979999999997</v>
      </c>
      <c r="J40" s="18">
        <v>4</v>
      </c>
      <c r="K40" s="18"/>
      <c r="L40" s="18"/>
    </row>
    <row r="41" spans="1:12" ht="24.95" customHeight="1" x14ac:dyDescent="0.15">
      <c r="A41" s="12" t="s">
        <v>13</v>
      </c>
      <c r="B41" s="13" t="s">
        <v>25</v>
      </c>
      <c r="C41" s="14" t="s">
        <v>157</v>
      </c>
      <c r="D41" s="13" t="s">
        <v>158</v>
      </c>
      <c r="E41" s="13" t="s">
        <v>159</v>
      </c>
      <c r="F41" s="15">
        <f>SUM(E41*0.6)</f>
        <v>42.100020000000001</v>
      </c>
      <c r="G41" s="24">
        <v>89.4</v>
      </c>
      <c r="H41" s="16">
        <f>SUM(G41*0.4)</f>
        <v>35.760000000000005</v>
      </c>
      <c r="I41" s="16">
        <f>SUM(F41+H41)</f>
        <v>77.860020000000006</v>
      </c>
      <c r="J41" s="18">
        <v>5</v>
      </c>
      <c r="K41" s="18"/>
      <c r="L41" s="18"/>
    </row>
    <row r="42" spans="1:12" ht="24.95" customHeight="1" x14ac:dyDescent="0.15">
      <c r="A42" s="12" t="s">
        <v>13</v>
      </c>
      <c r="B42" s="13" t="s">
        <v>25</v>
      </c>
      <c r="C42" s="14" t="s">
        <v>144</v>
      </c>
      <c r="D42" s="13" t="s">
        <v>145</v>
      </c>
      <c r="E42" s="13" t="s">
        <v>146</v>
      </c>
      <c r="F42" s="15">
        <f t="shared" si="3"/>
        <v>42.799979999999998</v>
      </c>
      <c r="G42" s="24">
        <v>87</v>
      </c>
      <c r="H42" s="16">
        <f t="shared" si="4"/>
        <v>34.800000000000004</v>
      </c>
      <c r="I42" s="16">
        <f t="shared" si="5"/>
        <v>77.599980000000002</v>
      </c>
      <c r="J42" s="18">
        <v>6</v>
      </c>
      <c r="K42" s="18"/>
      <c r="L42" s="18"/>
    </row>
    <row r="43" spans="1:12" ht="24.95" customHeight="1" x14ac:dyDescent="0.15">
      <c r="A43" s="12" t="s">
        <v>13</v>
      </c>
      <c r="B43" s="13" t="s">
        <v>25</v>
      </c>
      <c r="C43" s="14" t="s">
        <v>152</v>
      </c>
      <c r="D43" s="13" t="s">
        <v>153</v>
      </c>
      <c r="E43" s="13" t="s">
        <v>149</v>
      </c>
      <c r="F43" s="15">
        <f t="shared" si="3"/>
        <v>42.499979999999994</v>
      </c>
      <c r="G43" s="24">
        <v>82.2</v>
      </c>
      <c r="H43" s="16">
        <f t="shared" si="4"/>
        <v>32.880000000000003</v>
      </c>
      <c r="I43" s="16">
        <f t="shared" si="5"/>
        <v>75.379979999999989</v>
      </c>
      <c r="J43" s="18">
        <v>7</v>
      </c>
      <c r="K43" s="18"/>
      <c r="L43" s="18"/>
    </row>
    <row r="44" spans="1:12" ht="24.95" customHeight="1" x14ac:dyDescent="0.15">
      <c r="A44" s="12" t="s">
        <v>13</v>
      </c>
      <c r="B44" s="13" t="s">
        <v>25</v>
      </c>
      <c r="C44" s="14" t="s">
        <v>160</v>
      </c>
      <c r="D44" s="13" t="s">
        <v>161</v>
      </c>
      <c r="E44" s="13" t="s">
        <v>65</v>
      </c>
      <c r="F44" s="15">
        <f>SUM(E44*0.6)</f>
        <v>42</v>
      </c>
      <c r="G44" s="24">
        <v>81</v>
      </c>
      <c r="H44" s="16">
        <f>SUM(G44*0.4)</f>
        <v>32.4</v>
      </c>
      <c r="I44" s="16">
        <f>SUM(F44+H44)</f>
        <v>74.400000000000006</v>
      </c>
      <c r="J44" s="18">
        <v>8</v>
      </c>
      <c r="K44" s="18"/>
      <c r="L44" s="18"/>
    </row>
    <row r="45" spans="1:12" ht="24.95" customHeight="1" x14ac:dyDescent="0.15">
      <c r="A45" s="12" t="s">
        <v>13</v>
      </c>
      <c r="B45" s="13" t="s">
        <v>25</v>
      </c>
      <c r="C45" s="14" t="s">
        <v>154</v>
      </c>
      <c r="D45" s="13" t="s">
        <v>155</v>
      </c>
      <c r="E45" s="13" t="s">
        <v>156</v>
      </c>
      <c r="F45" s="15">
        <f t="shared" si="3"/>
        <v>42.199979999999996</v>
      </c>
      <c r="G45" s="24">
        <v>78.2</v>
      </c>
      <c r="H45" s="16">
        <f t="shared" si="4"/>
        <v>31.28</v>
      </c>
      <c r="I45" s="16">
        <f t="shared" si="5"/>
        <v>73.479979999999998</v>
      </c>
      <c r="J45" s="18">
        <v>9</v>
      </c>
      <c r="K45" s="18"/>
      <c r="L45" s="18"/>
    </row>
    <row r="46" spans="1:12" ht="24.95" customHeight="1" x14ac:dyDescent="0.15">
      <c r="A46" s="12" t="s">
        <v>13</v>
      </c>
      <c r="B46" s="13" t="s">
        <v>26</v>
      </c>
      <c r="C46" s="14" t="s">
        <v>162</v>
      </c>
      <c r="D46" s="13" t="s">
        <v>163</v>
      </c>
      <c r="E46" s="13" t="s">
        <v>164</v>
      </c>
      <c r="F46" s="15">
        <f t="shared" si="3"/>
        <v>40.699979999999996</v>
      </c>
      <c r="G46" s="24">
        <v>87</v>
      </c>
      <c r="H46" s="16">
        <f t="shared" si="4"/>
        <v>34.800000000000004</v>
      </c>
      <c r="I46" s="16">
        <f t="shared" si="5"/>
        <v>75.499979999999994</v>
      </c>
      <c r="J46" s="18">
        <v>1</v>
      </c>
      <c r="K46" s="18" t="s">
        <v>324</v>
      </c>
      <c r="L46" s="18"/>
    </row>
    <row r="47" spans="1:12" ht="24.95" customHeight="1" x14ac:dyDescent="0.15">
      <c r="A47" s="12" t="s">
        <v>13</v>
      </c>
      <c r="B47" s="13" t="s">
        <v>26</v>
      </c>
      <c r="C47" s="14" t="s">
        <v>165</v>
      </c>
      <c r="D47" s="13" t="s">
        <v>166</v>
      </c>
      <c r="E47" s="13" t="s">
        <v>167</v>
      </c>
      <c r="F47" s="15">
        <f t="shared" si="3"/>
        <v>39.100020000000001</v>
      </c>
      <c r="G47" s="24">
        <v>89</v>
      </c>
      <c r="H47" s="16">
        <f t="shared" si="4"/>
        <v>35.6</v>
      </c>
      <c r="I47" s="16">
        <f t="shared" si="5"/>
        <v>74.700019999999995</v>
      </c>
      <c r="J47" s="18">
        <v>2</v>
      </c>
      <c r="K47" s="18"/>
      <c r="L47" s="18"/>
    </row>
    <row r="48" spans="1:12" ht="24.95" customHeight="1" x14ac:dyDescent="0.15">
      <c r="A48" s="12" t="s">
        <v>13</v>
      </c>
      <c r="B48" s="13" t="s">
        <v>26</v>
      </c>
      <c r="C48" s="14" t="s">
        <v>168</v>
      </c>
      <c r="D48" s="13" t="s">
        <v>169</v>
      </c>
      <c r="E48" s="13" t="s">
        <v>170</v>
      </c>
      <c r="F48" s="15">
        <f t="shared" si="3"/>
        <v>38.200019999999995</v>
      </c>
      <c r="G48" s="24">
        <v>83.4</v>
      </c>
      <c r="H48" s="16">
        <f t="shared" si="4"/>
        <v>33.360000000000007</v>
      </c>
      <c r="I48" s="16">
        <f t="shared" si="5"/>
        <v>71.560020000000009</v>
      </c>
      <c r="J48" s="18">
        <v>3</v>
      </c>
      <c r="K48" s="18"/>
      <c r="L48" s="18"/>
    </row>
    <row r="49" spans="1:12" ht="24.95" customHeight="1" x14ac:dyDescent="0.15">
      <c r="A49" s="12" t="s">
        <v>13</v>
      </c>
      <c r="B49" s="13" t="s">
        <v>27</v>
      </c>
      <c r="C49" s="14" t="s">
        <v>171</v>
      </c>
      <c r="D49" s="13" t="s">
        <v>172</v>
      </c>
      <c r="E49" s="13" t="s">
        <v>173</v>
      </c>
      <c r="F49" s="15">
        <f t="shared" si="3"/>
        <v>41.200020000000002</v>
      </c>
      <c r="G49" s="24">
        <v>85.3</v>
      </c>
      <c r="H49" s="16">
        <f t="shared" si="4"/>
        <v>34.119999999999997</v>
      </c>
      <c r="I49" s="16">
        <f t="shared" si="5"/>
        <v>75.32002</v>
      </c>
      <c r="J49" s="18">
        <v>1</v>
      </c>
      <c r="K49" s="18" t="s">
        <v>301</v>
      </c>
      <c r="L49" s="18"/>
    </row>
    <row r="50" spans="1:12" ht="24.95" customHeight="1" x14ac:dyDescent="0.15">
      <c r="A50" s="12" t="s">
        <v>13</v>
      </c>
      <c r="B50" s="13" t="s">
        <v>27</v>
      </c>
      <c r="C50" s="14" t="s">
        <v>174</v>
      </c>
      <c r="D50" s="13" t="s">
        <v>175</v>
      </c>
      <c r="E50" s="13" t="s">
        <v>176</v>
      </c>
      <c r="F50" s="15">
        <f t="shared" si="3"/>
        <v>35.800019999999996</v>
      </c>
      <c r="G50" s="24">
        <v>83.8</v>
      </c>
      <c r="H50" s="16">
        <f t="shared" si="4"/>
        <v>33.520000000000003</v>
      </c>
      <c r="I50" s="16">
        <f t="shared" si="5"/>
        <v>69.32002</v>
      </c>
      <c r="J50" s="18">
        <v>2</v>
      </c>
      <c r="K50" s="18"/>
      <c r="L50" s="18"/>
    </row>
    <row r="51" spans="1:12" ht="24.95" customHeight="1" x14ac:dyDescent="0.15">
      <c r="A51" s="12" t="s">
        <v>13</v>
      </c>
      <c r="B51" s="13" t="s">
        <v>27</v>
      </c>
      <c r="C51" s="14" t="s">
        <v>177</v>
      </c>
      <c r="D51" s="13" t="s">
        <v>178</v>
      </c>
      <c r="E51" s="13" t="s">
        <v>95</v>
      </c>
      <c r="F51" s="15">
        <f t="shared" si="3"/>
        <v>34.5</v>
      </c>
      <c r="G51" s="24">
        <v>82.66</v>
      </c>
      <c r="H51" s="16">
        <f t="shared" si="4"/>
        <v>33.064</v>
      </c>
      <c r="I51" s="16">
        <f t="shared" si="5"/>
        <v>67.563999999999993</v>
      </c>
      <c r="J51" s="18">
        <v>3</v>
      </c>
      <c r="K51" s="18"/>
      <c r="L51" s="18"/>
    </row>
    <row r="52" spans="1:12" ht="24.95" customHeight="1" x14ac:dyDescent="0.15">
      <c r="A52" s="12" t="s">
        <v>13</v>
      </c>
      <c r="B52" s="13" t="s">
        <v>14</v>
      </c>
      <c r="C52" s="14" t="s">
        <v>179</v>
      </c>
      <c r="D52" s="13" t="s">
        <v>180</v>
      </c>
      <c r="E52" s="13" t="s">
        <v>83</v>
      </c>
      <c r="F52" s="15">
        <f t="shared" si="3"/>
        <v>44.200020000000002</v>
      </c>
      <c r="G52" s="24">
        <v>78.92</v>
      </c>
      <c r="H52" s="16">
        <f t="shared" si="4"/>
        <v>31.568000000000001</v>
      </c>
      <c r="I52" s="16">
        <f t="shared" si="5"/>
        <v>75.768020000000007</v>
      </c>
      <c r="J52" s="18">
        <v>1</v>
      </c>
      <c r="K52" s="18" t="s">
        <v>309</v>
      </c>
      <c r="L52" s="18"/>
    </row>
    <row r="53" spans="1:12" ht="24.95" customHeight="1" x14ac:dyDescent="0.15">
      <c r="A53" s="12" t="s">
        <v>13</v>
      </c>
      <c r="B53" s="13" t="s">
        <v>14</v>
      </c>
      <c r="C53" s="14" t="s">
        <v>184</v>
      </c>
      <c r="D53" s="13" t="s">
        <v>185</v>
      </c>
      <c r="E53" s="13" t="s">
        <v>71</v>
      </c>
      <c r="F53" s="15">
        <f>SUM(E53*0.6)</f>
        <v>41.4</v>
      </c>
      <c r="G53" s="24">
        <v>85.84</v>
      </c>
      <c r="H53" s="16">
        <f>SUM(G53*0.4)</f>
        <v>34.336000000000006</v>
      </c>
      <c r="I53" s="16">
        <f>SUM(F53+H53)</f>
        <v>75.736000000000004</v>
      </c>
      <c r="J53" s="18">
        <v>2</v>
      </c>
      <c r="K53" s="18"/>
      <c r="L53" s="18"/>
    </row>
    <row r="54" spans="1:12" ht="24.95" customHeight="1" x14ac:dyDescent="0.15">
      <c r="A54" s="12" t="s">
        <v>13</v>
      </c>
      <c r="B54" s="13" t="s">
        <v>14</v>
      </c>
      <c r="C54" s="14" t="s">
        <v>181</v>
      </c>
      <c r="D54" s="13" t="s">
        <v>182</v>
      </c>
      <c r="E54" s="13" t="s">
        <v>183</v>
      </c>
      <c r="F54" s="15">
        <f t="shared" si="3"/>
        <v>41.800020000000004</v>
      </c>
      <c r="G54" s="24">
        <v>73.8</v>
      </c>
      <c r="H54" s="16">
        <f t="shared" si="4"/>
        <v>29.52</v>
      </c>
      <c r="I54" s="16">
        <f t="shared" si="5"/>
        <v>71.32002</v>
      </c>
      <c r="J54" s="18">
        <v>3</v>
      </c>
      <c r="K54" s="18"/>
      <c r="L54" s="18"/>
    </row>
    <row r="55" spans="1:12" ht="24.95" customHeight="1" x14ac:dyDescent="0.15">
      <c r="A55" s="12" t="s">
        <v>13</v>
      </c>
      <c r="B55" s="13" t="s">
        <v>28</v>
      </c>
      <c r="C55" s="14" t="s">
        <v>186</v>
      </c>
      <c r="D55" s="13" t="s">
        <v>187</v>
      </c>
      <c r="E55" s="13" t="s">
        <v>188</v>
      </c>
      <c r="F55" s="15">
        <f t="shared" si="3"/>
        <v>40.199999999999996</v>
      </c>
      <c r="G55" s="24">
        <v>86.5</v>
      </c>
      <c r="H55" s="16">
        <f t="shared" si="4"/>
        <v>34.6</v>
      </c>
      <c r="I55" s="16">
        <f t="shared" si="5"/>
        <v>74.8</v>
      </c>
      <c r="J55" s="18">
        <v>1</v>
      </c>
      <c r="K55" s="18" t="s">
        <v>300</v>
      </c>
      <c r="L55" s="18"/>
    </row>
    <row r="56" spans="1:12" ht="24.95" customHeight="1" x14ac:dyDescent="0.15">
      <c r="A56" s="12" t="s">
        <v>13</v>
      </c>
      <c r="B56" s="13" t="s">
        <v>28</v>
      </c>
      <c r="C56" s="14" t="s">
        <v>189</v>
      </c>
      <c r="D56" s="13" t="s">
        <v>190</v>
      </c>
      <c r="E56" s="13" t="s">
        <v>74</v>
      </c>
      <c r="F56" s="15">
        <f t="shared" si="3"/>
        <v>40.000019999999999</v>
      </c>
      <c r="G56" s="24">
        <v>83.4</v>
      </c>
      <c r="H56" s="16">
        <f t="shared" si="4"/>
        <v>33.360000000000007</v>
      </c>
      <c r="I56" s="16">
        <f t="shared" si="5"/>
        <v>73.360020000000006</v>
      </c>
      <c r="J56" s="18">
        <v>2</v>
      </c>
      <c r="K56" s="18"/>
      <c r="L56" s="18"/>
    </row>
    <row r="57" spans="1:12" ht="24.95" customHeight="1" x14ac:dyDescent="0.15">
      <c r="A57" s="12" t="s">
        <v>13</v>
      </c>
      <c r="B57" s="13" t="s">
        <v>28</v>
      </c>
      <c r="C57" s="14" t="s">
        <v>191</v>
      </c>
      <c r="D57" s="13" t="s">
        <v>192</v>
      </c>
      <c r="E57" s="13" t="s">
        <v>193</v>
      </c>
      <c r="F57" s="15">
        <f t="shared" si="3"/>
        <v>38.1</v>
      </c>
      <c r="G57" s="24">
        <v>86.66</v>
      </c>
      <c r="H57" s="16">
        <f t="shared" si="4"/>
        <v>34.664000000000001</v>
      </c>
      <c r="I57" s="16">
        <f t="shared" si="5"/>
        <v>72.76400000000001</v>
      </c>
      <c r="J57" s="18">
        <v>3</v>
      </c>
      <c r="K57" s="18"/>
      <c r="L57" s="18"/>
    </row>
    <row r="58" spans="1:12" ht="24.95" customHeight="1" x14ac:dyDescent="0.15">
      <c r="A58" s="12" t="s">
        <v>13</v>
      </c>
      <c r="B58" s="13" t="s">
        <v>29</v>
      </c>
      <c r="C58" s="14" t="s">
        <v>194</v>
      </c>
      <c r="D58" s="13" t="s">
        <v>195</v>
      </c>
      <c r="E58" s="13" t="s">
        <v>196</v>
      </c>
      <c r="F58" s="15">
        <f t="shared" si="3"/>
        <v>32.500019999999999</v>
      </c>
      <c r="G58" s="24">
        <v>82.4</v>
      </c>
      <c r="H58" s="16">
        <f t="shared" si="4"/>
        <v>32.96</v>
      </c>
      <c r="I58" s="16">
        <f t="shared" si="5"/>
        <v>65.46002</v>
      </c>
      <c r="J58" s="18">
        <v>1</v>
      </c>
      <c r="K58" s="18" t="s">
        <v>302</v>
      </c>
      <c r="L58" s="18"/>
    </row>
    <row r="59" spans="1:12" ht="24.95" customHeight="1" x14ac:dyDescent="0.15">
      <c r="A59" s="12" t="s">
        <v>13</v>
      </c>
      <c r="B59" s="13" t="s">
        <v>30</v>
      </c>
      <c r="C59" s="14" t="s">
        <v>15</v>
      </c>
      <c r="D59" s="13" t="s">
        <v>202</v>
      </c>
      <c r="E59" s="13" t="s">
        <v>203</v>
      </c>
      <c r="F59" s="15">
        <f>SUM(E59*0.6)</f>
        <v>36.299999999999997</v>
      </c>
      <c r="G59" s="24">
        <v>84.6</v>
      </c>
      <c r="H59" s="16">
        <f>SUM(G59*0.4)</f>
        <v>33.839999999999996</v>
      </c>
      <c r="I59" s="16">
        <f>SUM(F59+H59)</f>
        <v>70.139999999999986</v>
      </c>
      <c r="J59" s="18">
        <v>1</v>
      </c>
      <c r="K59" s="18" t="s">
        <v>297</v>
      </c>
      <c r="L59" s="18"/>
    </row>
    <row r="60" spans="1:12" ht="24.95" customHeight="1" x14ac:dyDescent="0.15">
      <c r="A60" s="12" t="s">
        <v>13</v>
      </c>
      <c r="B60" s="13" t="s">
        <v>30</v>
      </c>
      <c r="C60" s="14" t="s">
        <v>199</v>
      </c>
      <c r="D60" s="13" t="s">
        <v>200</v>
      </c>
      <c r="E60" s="13" t="s">
        <v>201</v>
      </c>
      <c r="F60" s="15">
        <f>SUM(E60*0.6)</f>
        <v>36.400019999999998</v>
      </c>
      <c r="G60" s="24">
        <v>83.8</v>
      </c>
      <c r="H60" s="16">
        <f>SUM(G60*0.4)</f>
        <v>33.520000000000003</v>
      </c>
      <c r="I60" s="16">
        <f>SUM(F60+H60)</f>
        <v>69.920019999999994</v>
      </c>
      <c r="J60" s="18">
        <v>2</v>
      </c>
      <c r="K60" s="18"/>
      <c r="L60" s="18"/>
    </row>
    <row r="61" spans="1:12" ht="24.95" customHeight="1" x14ac:dyDescent="0.15">
      <c r="A61" s="12" t="s">
        <v>13</v>
      </c>
      <c r="B61" s="13" t="s">
        <v>30</v>
      </c>
      <c r="C61" s="14" t="s">
        <v>197</v>
      </c>
      <c r="D61" s="13" t="s">
        <v>198</v>
      </c>
      <c r="E61" s="13" t="s">
        <v>112</v>
      </c>
      <c r="F61" s="15">
        <f t="shared" si="3"/>
        <v>37.5</v>
      </c>
      <c r="G61" s="24">
        <v>78</v>
      </c>
      <c r="H61" s="16">
        <f t="shared" si="4"/>
        <v>31.200000000000003</v>
      </c>
      <c r="I61" s="16">
        <f t="shared" si="5"/>
        <v>68.7</v>
      </c>
      <c r="J61" s="18">
        <v>3</v>
      </c>
      <c r="K61" s="18"/>
      <c r="L61" s="18"/>
    </row>
    <row r="62" spans="1:12" ht="24.95" customHeight="1" x14ac:dyDescent="0.15">
      <c r="A62" s="12" t="s">
        <v>13</v>
      </c>
      <c r="B62" s="13" t="s">
        <v>31</v>
      </c>
      <c r="C62" s="14" t="s">
        <v>204</v>
      </c>
      <c r="D62" s="13" t="s">
        <v>205</v>
      </c>
      <c r="E62" s="13" t="s">
        <v>206</v>
      </c>
      <c r="F62" s="15">
        <f t="shared" si="3"/>
        <v>38.599979999999995</v>
      </c>
      <c r="G62" s="24">
        <v>90</v>
      </c>
      <c r="H62" s="16">
        <f t="shared" si="4"/>
        <v>36</v>
      </c>
      <c r="I62" s="16">
        <f t="shared" si="5"/>
        <v>74.599979999999988</v>
      </c>
      <c r="J62" s="18">
        <v>1</v>
      </c>
      <c r="K62" s="18" t="s">
        <v>298</v>
      </c>
      <c r="L62" s="18"/>
    </row>
    <row r="63" spans="1:12" ht="24.95" customHeight="1" x14ac:dyDescent="0.15">
      <c r="A63" s="12" t="s">
        <v>13</v>
      </c>
      <c r="B63" s="13" t="s">
        <v>31</v>
      </c>
      <c r="C63" s="14" t="s">
        <v>207</v>
      </c>
      <c r="D63" s="13" t="s">
        <v>208</v>
      </c>
      <c r="E63" s="13" t="s">
        <v>112</v>
      </c>
      <c r="F63" s="15">
        <f t="shared" si="3"/>
        <v>37.5</v>
      </c>
      <c r="G63" s="24">
        <v>81.599999999999994</v>
      </c>
      <c r="H63" s="16">
        <f t="shared" si="4"/>
        <v>32.64</v>
      </c>
      <c r="I63" s="16">
        <f t="shared" si="5"/>
        <v>70.14</v>
      </c>
      <c r="J63" s="18">
        <v>2</v>
      </c>
      <c r="K63" s="18"/>
      <c r="L63" s="18"/>
    </row>
    <row r="64" spans="1:12" ht="24.95" customHeight="1" x14ac:dyDescent="0.15">
      <c r="A64" s="12" t="s">
        <v>13</v>
      </c>
      <c r="B64" s="13" t="s">
        <v>32</v>
      </c>
      <c r="C64" s="14" t="s">
        <v>209</v>
      </c>
      <c r="D64" s="13" t="s">
        <v>210</v>
      </c>
      <c r="E64" s="13" t="s">
        <v>211</v>
      </c>
      <c r="F64" s="15">
        <f t="shared" si="3"/>
        <v>42.3</v>
      </c>
      <c r="G64" s="24">
        <v>75.44</v>
      </c>
      <c r="H64" s="16">
        <f t="shared" si="4"/>
        <v>30.176000000000002</v>
      </c>
      <c r="I64" s="16">
        <f t="shared" si="5"/>
        <v>72.475999999999999</v>
      </c>
      <c r="J64" s="18">
        <v>1</v>
      </c>
      <c r="K64" s="18" t="s">
        <v>308</v>
      </c>
      <c r="L64" s="18"/>
    </row>
    <row r="65" spans="1:12" ht="24.95" customHeight="1" x14ac:dyDescent="0.15">
      <c r="A65" s="12" t="s">
        <v>13</v>
      </c>
      <c r="B65" s="13" t="s">
        <v>32</v>
      </c>
      <c r="C65" s="14" t="s">
        <v>215</v>
      </c>
      <c r="D65" s="13" t="s">
        <v>216</v>
      </c>
      <c r="E65" s="13" t="s">
        <v>217</v>
      </c>
      <c r="F65" s="15">
        <f>SUM(E65*0.6)</f>
        <v>38.4</v>
      </c>
      <c r="G65" s="24">
        <v>84.28</v>
      </c>
      <c r="H65" s="16">
        <f>SUM(G65*0.4)</f>
        <v>33.712000000000003</v>
      </c>
      <c r="I65" s="16">
        <f>SUM(F65+H65)</f>
        <v>72.111999999999995</v>
      </c>
      <c r="J65" s="18">
        <v>2</v>
      </c>
      <c r="K65" s="18"/>
      <c r="L65" s="18"/>
    </row>
    <row r="66" spans="1:12" ht="24.95" customHeight="1" x14ac:dyDescent="0.15">
      <c r="A66" s="12" t="s">
        <v>13</v>
      </c>
      <c r="B66" s="13" t="s">
        <v>32</v>
      </c>
      <c r="C66" s="14" t="s">
        <v>212</v>
      </c>
      <c r="D66" s="13" t="s">
        <v>213</v>
      </c>
      <c r="E66" s="13" t="s">
        <v>214</v>
      </c>
      <c r="F66" s="15">
        <f t="shared" si="3"/>
        <v>39.6</v>
      </c>
      <c r="G66" s="24">
        <v>77.12</v>
      </c>
      <c r="H66" s="16">
        <f t="shared" si="4"/>
        <v>30.848000000000003</v>
      </c>
      <c r="I66" s="16">
        <f t="shared" si="5"/>
        <v>70.448000000000008</v>
      </c>
      <c r="J66" s="18">
        <v>3</v>
      </c>
      <c r="K66" s="18"/>
      <c r="L66" s="18"/>
    </row>
    <row r="67" spans="1:12" ht="24.95" customHeight="1" x14ac:dyDescent="0.15">
      <c r="A67" s="12" t="s">
        <v>13</v>
      </c>
      <c r="B67" s="13" t="s">
        <v>33</v>
      </c>
      <c r="C67" s="14" t="s">
        <v>218</v>
      </c>
      <c r="D67" s="13" t="s">
        <v>219</v>
      </c>
      <c r="E67" s="13" t="s">
        <v>68</v>
      </c>
      <c r="F67" s="15">
        <f t="shared" si="3"/>
        <v>41.500019999999999</v>
      </c>
      <c r="G67" s="24">
        <v>88.6</v>
      </c>
      <c r="H67" s="16">
        <f t="shared" si="4"/>
        <v>35.44</v>
      </c>
      <c r="I67" s="16">
        <f t="shared" si="5"/>
        <v>76.940020000000004</v>
      </c>
      <c r="J67" s="18">
        <v>1</v>
      </c>
      <c r="K67" s="18" t="s">
        <v>299</v>
      </c>
      <c r="L67" s="18"/>
    </row>
    <row r="68" spans="1:12" ht="24.95" customHeight="1" x14ac:dyDescent="0.15">
      <c r="A68" s="12" t="s">
        <v>13</v>
      </c>
      <c r="B68" s="13" t="s">
        <v>33</v>
      </c>
      <c r="C68" s="14" t="s">
        <v>220</v>
      </c>
      <c r="D68" s="13" t="s">
        <v>221</v>
      </c>
      <c r="E68" s="13" t="s">
        <v>222</v>
      </c>
      <c r="F68" s="15">
        <f t="shared" si="3"/>
        <v>31.900019999999998</v>
      </c>
      <c r="G68" s="24" t="s">
        <v>329</v>
      </c>
      <c r="H68" s="16" t="s">
        <v>327</v>
      </c>
      <c r="I68" s="16" t="s">
        <v>333</v>
      </c>
      <c r="J68" s="18"/>
      <c r="K68" s="18"/>
      <c r="L68" s="18" t="s">
        <v>296</v>
      </c>
    </row>
    <row r="69" spans="1:12" ht="24.95" customHeight="1" x14ac:dyDescent="0.15">
      <c r="A69" s="12" t="s">
        <v>13</v>
      </c>
      <c r="B69" s="13" t="s">
        <v>34</v>
      </c>
      <c r="C69" s="14" t="s">
        <v>231</v>
      </c>
      <c r="D69" s="13" t="s">
        <v>232</v>
      </c>
      <c r="E69" s="13" t="s">
        <v>230</v>
      </c>
      <c r="F69" s="15">
        <f>SUM(E69*0.6)</f>
        <v>39.400020000000005</v>
      </c>
      <c r="G69" s="24">
        <v>72.72</v>
      </c>
      <c r="H69" s="16">
        <f>SUM(G69*0.4)</f>
        <v>29.088000000000001</v>
      </c>
      <c r="I69" s="16">
        <f>SUM(F69+H69)</f>
        <v>68.488020000000006</v>
      </c>
      <c r="J69" s="18">
        <v>1</v>
      </c>
      <c r="K69" s="18" t="s">
        <v>311</v>
      </c>
      <c r="L69" s="18"/>
    </row>
    <row r="70" spans="1:12" ht="24.95" customHeight="1" x14ac:dyDescent="0.15">
      <c r="A70" s="12" t="s">
        <v>13</v>
      </c>
      <c r="B70" s="13" t="s">
        <v>34</v>
      </c>
      <c r="C70" s="14" t="s">
        <v>228</v>
      </c>
      <c r="D70" s="13" t="s">
        <v>229</v>
      </c>
      <c r="E70" s="13" t="s">
        <v>230</v>
      </c>
      <c r="F70" s="15">
        <f>SUM(E70*0.6)</f>
        <v>39.400020000000005</v>
      </c>
      <c r="G70" s="24">
        <v>70.400000000000006</v>
      </c>
      <c r="H70" s="16">
        <f>SUM(G70*0.4)</f>
        <v>28.160000000000004</v>
      </c>
      <c r="I70" s="16">
        <f>SUM(F70+H70)</f>
        <v>67.560020000000009</v>
      </c>
      <c r="J70" s="18">
        <v>2</v>
      </c>
      <c r="K70" s="18"/>
      <c r="L70" s="18"/>
    </row>
    <row r="71" spans="1:12" ht="24.95" customHeight="1" x14ac:dyDescent="0.15">
      <c r="A71" s="12" t="s">
        <v>13</v>
      </c>
      <c r="B71" s="13" t="s">
        <v>34</v>
      </c>
      <c r="C71" s="14" t="s">
        <v>223</v>
      </c>
      <c r="D71" s="13" t="s">
        <v>224</v>
      </c>
      <c r="E71" s="13" t="s">
        <v>146</v>
      </c>
      <c r="F71" s="15">
        <f t="shared" si="3"/>
        <v>42.799979999999998</v>
      </c>
      <c r="G71" s="24">
        <v>60.64</v>
      </c>
      <c r="H71" s="16">
        <f t="shared" si="4"/>
        <v>24.256</v>
      </c>
      <c r="I71" s="16">
        <f t="shared" si="5"/>
        <v>67.055980000000005</v>
      </c>
      <c r="J71" s="18">
        <v>3</v>
      </c>
      <c r="K71" s="18"/>
      <c r="L71" s="18"/>
    </row>
    <row r="72" spans="1:12" ht="24.95" customHeight="1" x14ac:dyDescent="0.15">
      <c r="A72" s="12" t="s">
        <v>13</v>
      </c>
      <c r="B72" s="13" t="s">
        <v>34</v>
      </c>
      <c r="C72" s="14" t="s">
        <v>225</v>
      </c>
      <c r="D72" s="13" t="s">
        <v>226</v>
      </c>
      <c r="E72" s="13" t="s">
        <v>227</v>
      </c>
      <c r="F72" s="15">
        <f t="shared" si="3"/>
        <v>40.300020000000004</v>
      </c>
      <c r="G72" s="24">
        <v>65.239999999999995</v>
      </c>
      <c r="H72" s="16">
        <f t="shared" si="4"/>
        <v>26.096</v>
      </c>
      <c r="I72" s="16">
        <f t="shared" si="5"/>
        <v>66.396020000000007</v>
      </c>
      <c r="J72" s="18">
        <v>4</v>
      </c>
      <c r="K72" s="18"/>
      <c r="L72" s="18"/>
    </row>
    <row r="73" spans="1:12" ht="24.95" customHeight="1" x14ac:dyDescent="0.15">
      <c r="A73" s="12" t="s">
        <v>13</v>
      </c>
      <c r="B73" s="13" t="s">
        <v>35</v>
      </c>
      <c r="C73" s="14" t="s">
        <v>233</v>
      </c>
      <c r="D73" s="13" t="s">
        <v>234</v>
      </c>
      <c r="E73" s="13" t="s">
        <v>235</v>
      </c>
      <c r="F73" s="15">
        <f t="shared" si="3"/>
        <v>38.800020000000004</v>
      </c>
      <c r="G73" s="24">
        <v>79.72</v>
      </c>
      <c r="H73" s="16">
        <f t="shared" si="4"/>
        <v>31.888000000000002</v>
      </c>
      <c r="I73" s="16">
        <f t="shared" si="5"/>
        <v>70.688020000000009</v>
      </c>
      <c r="J73" s="18">
        <v>1</v>
      </c>
      <c r="K73" s="18" t="s">
        <v>310</v>
      </c>
      <c r="L73" s="18"/>
    </row>
    <row r="74" spans="1:12" ht="24.95" customHeight="1" x14ac:dyDescent="0.15">
      <c r="A74" s="12" t="s">
        <v>13</v>
      </c>
      <c r="B74" s="13" t="s">
        <v>35</v>
      </c>
      <c r="C74" s="14" t="s">
        <v>236</v>
      </c>
      <c r="D74" s="13" t="s">
        <v>237</v>
      </c>
      <c r="E74" s="13" t="s">
        <v>238</v>
      </c>
      <c r="F74" s="15">
        <f t="shared" si="3"/>
        <v>37.199999999999996</v>
      </c>
      <c r="G74" s="24">
        <v>69.760000000000005</v>
      </c>
      <c r="H74" s="16">
        <f t="shared" si="4"/>
        <v>27.904000000000003</v>
      </c>
      <c r="I74" s="16">
        <f t="shared" si="5"/>
        <v>65.103999999999999</v>
      </c>
      <c r="J74" s="18">
        <v>2</v>
      </c>
      <c r="K74" s="18"/>
      <c r="L74" s="18"/>
    </row>
    <row r="75" spans="1:12" ht="24.95" customHeight="1" x14ac:dyDescent="0.15">
      <c r="A75" s="12" t="s">
        <v>13</v>
      </c>
      <c r="B75" s="13" t="s">
        <v>35</v>
      </c>
      <c r="C75" s="14" t="s">
        <v>239</v>
      </c>
      <c r="D75" s="13" t="s">
        <v>240</v>
      </c>
      <c r="E75" s="13" t="s">
        <v>241</v>
      </c>
      <c r="F75" s="15">
        <f t="shared" si="3"/>
        <v>36.6</v>
      </c>
      <c r="G75" s="24">
        <v>67.08</v>
      </c>
      <c r="H75" s="16">
        <f t="shared" si="4"/>
        <v>26.832000000000001</v>
      </c>
      <c r="I75" s="16">
        <f t="shared" si="5"/>
        <v>63.432000000000002</v>
      </c>
      <c r="J75" s="18">
        <v>3</v>
      </c>
      <c r="K75" s="18"/>
      <c r="L75" s="18"/>
    </row>
    <row r="76" spans="1:12" ht="24.95" customHeight="1" x14ac:dyDescent="0.15">
      <c r="A76" s="12" t="s">
        <v>13</v>
      </c>
      <c r="B76" s="13" t="s">
        <v>36</v>
      </c>
      <c r="C76" s="14" t="s">
        <v>246</v>
      </c>
      <c r="D76" s="13" t="s">
        <v>247</v>
      </c>
      <c r="E76" s="13" t="s">
        <v>248</v>
      </c>
      <c r="F76" s="15">
        <f>SUM(E76*0.6)</f>
        <v>39.700020000000002</v>
      </c>
      <c r="G76" s="24">
        <v>89.4</v>
      </c>
      <c r="H76" s="16">
        <f>SUM(G76*0.4)</f>
        <v>35.760000000000005</v>
      </c>
      <c r="I76" s="16">
        <f>SUM(F76+H76)</f>
        <v>75.460020000000014</v>
      </c>
      <c r="J76" s="18">
        <v>1</v>
      </c>
      <c r="K76" s="18" t="s">
        <v>303</v>
      </c>
      <c r="L76" s="18"/>
    </row>
    <row r="77" spans="1:12" ht="24.95" customHeight="1" x14ac:dyDescent="0.15">
      <c r="A77" s="12" t="s">
        <v>13</v>
      </c>
      <c r="B77" s="13" t="s">
        <v>36</v>
      </c>
      <c r="C77" s="14" t="s">
        <v>242</v>
      </c>
      <c r="D77" s="13" t="s">
        <v>243</v>
      </c>
      <c r="E77" s="13" t="s">
        <v>227</v>
      </c>
      <c r="F77" s="15">
        <f t="shared" si="3"/>
        <v>40.300020000000004</v>
      </c>
      <c r="G77" s="24">
        <v>87</v>
      </c>
      <c r="H77" s="16">
        <f t="shared" si="4"/>
        <v>34.800000000000004</v>
      </c>
      <c r="I77" s="16">
        <f t="shared" si="5"/>
        <v>75.100020000000001</v>
      </c>
      <c r="J77" s="18">
        <v>2</v>
      </c>
      <c r="K77" s="18"/>
      <c r="L77" s="18"/>
    </row>
    <row r="78" spans="1:12" ht="24.95" customHeight="1" x14ac:dyDescent="0.15">
      <c r="A78" s="12" t="s">
        <v>13</v>
      </c>
      <c r="B78" s="13" t="s">
        <v>36</v>
      </c>
      <c r="C78" s="14" t="s">
        <v>244</v>
      </c>
      <c r="D78" s="13" t="s">
        <v>245</v>
      </c>
      <c r="E78" s="13" t="s">
        <v>227</v>
      </c>
      <c r="F78" s="15">
        <f t="shared" si="3"/>
        <v>40.300020000000004</v>
      </c>
      <c r="G78" s="24">
        <v>82.6</v>
      </c>
      <c r="H78" s="16">
        <f t="shared" si="4"/>
        <v>33.04</v>
      </c>
      <c r="I78" s="16">
        <f t="shared" si="5"/>
        <v>73.34002000000001</v>
      </c>
      <c r="J78" s="18">
        <v>3</v>
      </c>
      <c r="K78" s="18"/>
      <c r="L78" s="18"/>
    </row>
    <row r="79" spans="1:12" ht="24.95" customHeight="1" x14ac:dyDescent="0.15">
      <c r="A79" s="12" t="s">
        <v>13</v>
      </c>
      <c r="B79" s="13" t="s">
        <v>37</v>
      </c>
      <c r="C79" s="14" t="s">
        <v>249</v>
      </c>
      <c r="D79" s="13" t="s">
        <v>250</v>
      </c>
      <c r="E79" s="13" t="s">
        <v>251</v>
      </c>
      <c r="F79" s="15">
        <f t="shared" si="3"/>
        <v>40.900020000000005</v>
      </c>
      <c r="G79" s="24">
        <v>86.4</v>
      </c>
      <c r="H79" s="16">
        <f t="shared" si="4"/>
        <v>34.56</v>
      </c>
      <c r="I79" s="16">
        <f t="shared" si="5"/>
        <v>75.460020000000014</v>
      </c>
      <c r="J79" s="18">
        <v>1</v>
      </c>
      <c r="K79" s="18" t="s">
        <v>305</v>
      </c>
      <c r="L79" s="18"/>
    </row>
    <row r="80" spans="1:12" ht="24.95" customHeight="1" x14ac:dyDescent="0.15">
      <c r="A80" s="12" t="s">
        <v>13</v>
      </c>
      <c r="B80" s="13" t="s">
        <v>37</v>
      </c>
      <c r="C80" s="14" t="s">
        <v>252</v>
      </c>
      <c r="D80" s="13" t="s">
        <v>253</v>
      </c>
      <c r="E80" s="13" t="s">
        <v>254</v>
      </c>
      <c r="F80" s="15">
        <f t="shared" ref="F80:F95" si="6">SUM(E80*0.6)</f>
        <v>34.699979999999996</v>
      </c>
      <c r="G80" s="24">
        <v>74.8</v>
      </c>
      <c r="H80" s="16">
        <f t="shared" ref="H80:H95" si="7">SUM(G80*0.4)</f>
        <v>29.92</v>
      </c>
      <c r="I80" s="16">
        <f t="shared" ref="I80:I95" si="8">SUM(F80+H80)</f>
        <v>64.619979999999998</v>
      </c>
      <c r="J80" s="18">
        <v>2</v>
      </c>
      <c r="K80" s="18"/>
      <c r="L80" s="18"/>
    </row>
    <row r="81" spans="1:12" ht="24.95" customHeight="1" x14ac:dyDescent="0.15">
      <c r="A81" s="12" t="s">
        <v>13</v>
      </c>
      <c r="B81" s="13" t="s">
        <v>38</v>
      </c>
      <c r="C81" s="14" t="s">
        <v>260</v>
      </c>
      <c r="D81" s="13" t="s">
        <v>261</v>
      </c>
      <c r="E81" s="13" t="s">
        <v>262</v>
      </c>
      <c r="F81" s="15">
        <f>SUM(E81*0.6)</f>
        <v>43.900020000000005</v>
      </c>
      <c r="G81" s="24">
        <v>92</v>
      </c>
      <c r="H81" s="16">
        <f>SUM(G81*0.4)</f>
        <v>36.800000000000004</v>
      </c>
      <c r="I81" s="16">
        <f>SUM(F81+H81)</f>
        <v>80.700020000000009</v>
      </c>
      <c r="J81" s="18">
        <v>1</v>
      </c>
      <c r="K81" s="18" t="s">
        <v>306</v>
      </c>
      <c r="L81" s="18"/>
    </row>
    <row r="82" spans="1:12" ht="24.95" customHeight="1" x14ac:dyDescent="0.15">
      <c r="A82" s="12" t="s">
        <v>13</v>
      </c>
      <c r="B82" s="13" t="s">
        <v>38</v>
      </c>
      <c r="C82" s="14" t="s">
        <v>257</v>
      </c>
      <c r="D82" s="13" t="s">
        <v>258</v>
      </c>
      <c r="E82" s="13" t="s">
        <v>259</v>
      </c>
      <c r="F82" s="15">
        <f>SUM(E82*0.6)</f>
        <v>44.1</v>
      </c>
      <c r="G82" s="24">
        <v>88.2</v>
      </c>
      <c r="H82" s="16">
        <f>SUM(G82*0.4)</f>
        <v>35.28</v>
      </c>
      <c r="I82" s="16">
        <f>SUM(F82+H82)</f>
        <v>79.38</v>
      </c>
      <c r="J82" s="18">
        <v>2</v>
      </c>
      <c r="K82" s="18"/>
      <c r="L82" s="18"/>
    </row>
    <row r="83" spans="1:12" ht="24.95" customHeight="1" x14ac:dyDescent="0.15">
      <c r="A83" s="12" t="s">
        <v>13</v>
      </c>
      <c r="B83" s="13" t="s">
        <v>38</v>
      </c>
      <c r="C83" s="14" t="s">
        <v>255</v>
      </c>
      <c r="D83" s="13" t="s">
        <v>256</v>
      </c>
      <c r="E83" s="13" t="s">
        <v>83</v>
      </c>
      <c r="F83" s="15">
        <f t="shared" si="6"/>
        <v>44.200020000000002</v>
      </c>
      <c r="G83" s="24">
        <v>87.4</v>
      </c>
      <c r="H83" s="16">
        <f t="shared" si="7"/>
        <v>34.96</v>
      </c>
      <c r="I83" s="16">
        <f t="shared" si="8"/>
        <v>79.160020000000003</v>
      </c>
      <c r="J83" s="18">
        <v>3</v>
      </c>
      <c r="K83" s="18"/>
      <c r="L83" s="18"/>
    </row>
    <row r="84" spans="1:12" ht="24.95" customHeight="1" x14ac:dyDescent="0.15">
      <c r="A84" s="12" t="s">
        <v>13</v>
      </c>
      <c r="B84" s="13" t="s">
        <v>39</v>
      </c>
      <c r="C84" s="14" t="s">
        <v>266</v>
      </c>
      <c r="D84" s="13" t="s">
        <v>267</v>
      </c>
      <c r="E84" s="13" t="s">
        <v>268</v>
      </c>
      <c r="F84" s="15">
        <f>SUM(E84*0.6)</f>
        <v>43.300020000000004</v>
      </c>
      <c r="G84" s="24">
        <v>87.2</v>
      </c>
      <c r="H84" s="16">
        <f>SUM(G84*0.4)</f>
        <v>34.880000000000003</v>
      </c>
      <c r="I84" s="16">
        <f>SUM(F84+H84)</f>
        <v>78.180020000000013</v>
      </c>
      <c r="J84" s="18">
        <v>1</v>
      </c>
      <c r="K84" s="18" t="s">
        <v>304</v>
      </c>
      <c r="L84" s="18"/>
    </row>
    <row r="85" spans="1:12" ht="24.95" customHeight="1" x14ac:dyDescent="0.15">
      <c r="A85" s="12" t="s">
        <v>13</v>
      </c>
      <c r="B85" s="13" t="s">
        <v>39</v>
      </c>
      <c r="C85" s="14" t="s">
        <v>263</v>
      </c>
      <c r="D85" s="13" t="s">
        <v>264</v>
      </c>
      <c r="E85" s="13" t="s">
        <v>265</v>
      </c>
      <c r="F85" s="15">
        <f t="shared" si="6"/>
        <v>44.500019999999999</v>
      </c>
      <c r="G85" s="24">
        <v>81.599999999999994</v>
      </c>
      <c r="H85" s="16">
        <f t="shared" si="7"/>
        <v>32.64</v>
      </c>
      <c r="I85" s="16">
        <f t="shared" si="8"/>
        <v>77.140019999999993</v>
      </c>
      <c r="J85" s="18">
        <v>2</v>
      </c>
      <c r="K85" s="18"/>
      <c r="L85" s="18"/>
    </row>
    <row r="86" spans="1:12" ht="24.95" customHeight="1" x14ac:dyDescent="0.15">
      <c r="A86" s="12" t="s">
        <v>13</v>
      </c>
      <c r="B86" s="13" t="s">
        <v>39</v>
      </c>
      <c r="C86" s="14" t="s">
        <v>269</v>
      </c>
      <c r="D86" s="13" t="s">
        <v>270</v>
      </c>
      <c r="E86" s="13" t="s">
        <v>271</v>
      </c>
      <c r="F86" s="15">
        <f t="shared" si="6"/>
        <v>39.799979999999998</v>
      </c>
      <c r="G86" s="24">
        <v>80.400000000000006</v>
      </c>
      <c r="H86" s="16">
        <f t="shared" si="7"/>
        <v>32.160000000000004</v>
      </c>
      <c r="I86" s="16">
        <f t="shared" si="8"/>
        <v>71.959980000000002</v>
      </c>
      <c r="J86" s="18">
        <v>3</v>
      </c>
      <c r="K86" s="18"/>
      <c r="L86" s="18"/>
    </row>
    <row r="87" spans="1:12" ht="24.95" customHeight="1" x14ac:dyDescent="0.15">
      <c r="A87" s="12" t="s">
        <v>13</v>
      </c>
      <c r="B87" s="13" t="s">
        <v>40</v>
      </c>
      <c r="C87" s="14" t="s">
        <v>272</v>
      </c>
      <c r="D87" s="13" t="s">
        <v>273</v>
      </c>
      <c r="E87" s="13" t="s">
        <v>95</v>
      </c>
      <c r="F87" s="15">
        <f t="shared" si="6"/>
        <v>34.5</v>
      </c>
      <c r="G87" s="24">
        <v>87.96</v>
      </c>
      <c r="H87" s="16">
        <f t="shared" si="7"/>
        <v>35.183999999999997</v>
      </c>
      <c r="I87" s="16">
        <f t="shared" si="8"/>
        <v>69.683999999999997</v>
      </c>
      <c r="J87" s="18">
        <v>1</v>
      </c>
      <c r="K87" s="18" t="s">
        <v>312</v>
      </c>
      <c r="L87" s="18"/>
    </row>
    <row r="88" spans="1:12" ht="24.95" customHeight="1" x14ac:dyDescent="0.15">
      <c r="A88" s="12" t="s">
        <v>13</v>
      </c>
      <c r="B88" s="13" t="s">
        <v>40</v>
      </c>
      <c r="C88" s="14" t="s">
        <v>274</v>
      </c>
      <c r="D88" s="13" t="s">
        <v>275</v>
      </c>
      <c r="E88" s="13" t="s">
        <v>276</v>
      </c>
      <c r="F88" s="15">
        <f t="shared" si="6"/>
        <v>31.799999999999997</v>
      </c>
      <c r="G88" s="24">
        <v>61.66</v>
      </c>
      <c r="H88" s="16">
        <f t="shared" si="7"/>
        <v>24.664000000000001</v>
      </c>
      <c r="I88" s="16">
        <f t="shared" si="8"/>
        <v>56.463999999999999</v>
      </c>
      <c r="J88" s="18">
        <v>2</v>
      </c>
      <c r="K88" s="18"/>
      <c r="L88" s="18"/>
    </row>
    <row r="89" spans="1:12" ht="24.95" customHeight="1" x14ac:dyDescent="0.15">
      <c r="A89" s="12" t="s">
        <v>13</v>
      </c>
      <c r="B89" s="13" t="s">
        <v>40</v>
      </c>
      <c r="C89" s="14" t="s">
        <v>277</v>
      </c>
      <c r="D89" s="13" t="s">
        <v>278</v>
      </c>
      <c r="E89" s="13" t="s">
        <v>279</v>
      </c>
      <c r="F89" s="15">
        <f t="shared" si="6"/>
        <v>31.300019999999996</v>
      </c>
      <c r="G89" s="24">
        <v>56.26</v>
      </c>
      <c r="H89" s="16">
        <f t="shared" si="7"/>
        <v>22.504000000000001</v>
      </c>
      <c r="I89" s="16">
        <f t="shared" si="8"/>
        <v>53.804019999999994</v>
      </c>
      <c r="J89" s="18">
        <v>3</v>
      </c>
      <c r="K89" s="18"/>
      <c r="L89" s="18"/>
    </row>
    <row r="90" spans="1:12" ht="24.95" customHeight="1" x14ac:dyDescent="0.15">
      <c r="A90" s="12" t="s">
        <v>13</v>
      </c>
      <c r="B90" s="13" t="s">
        <v>41</v>
      </c>
      <c r="C90" s="14" t="s">
        <v>280</v>
      </c>
      <c r="D90" s="13" t="s">
        <v>281</v>
      </c>
      <c r="E90" s="13" t="s">
        <v>282</v>
      </c>
      <c r="F90" s="15">
        <f t="shared" si="6"/>
        <v>35.4</v>
      </c>
      <c r="G90" s="24">
        <v>80.819999999999993</v>
      </c>
      <c r="H90" s="16">
        <f t="shared" si="7"/>
        <v>32.327999999999996</v>
      </c>
      <c r="I90" s="16">
        <f t="shared" si="8"/>
        <v>67.727999999999994</v>
      </c>
      <c r="J90" s="18">
        <v>1</v>
      </c>
      <c r="K90" s="18" t="s">
        <v>313</v>
      </c>
      <c r="L90" s="18"/>
    </row>
    <row r="91" spans="1:12" ht="24.95" customHeight="1" x14ac:dyDescent="0.15">
      <c r="A91" s="12" t="s">
        <v>13</v>
      </c>
      <c r="B91" s="13" t="s">
        <v>41</v>
      </c>
      <c r="C91" s="14" t="s">
        <v>286</v>
      </c>
      <c r="D91" s="13" t="s">
        <v>287</v>
      </c>
      <c r="E91" s="13" t="s">
        <v>276</v>
      </c>
      <c r="F91" s="15">
        <f>SUM(E91*0.6)</f>
        <v>31.799999999999997</v>
      </c>
      <c r="G91" s="24">
        <v>69.7</v>
      </c>
      <c r="H91" s="16">
        <f>SUM(G91*0.4)</f>
        <v>27.880000000000003</v>
      </c>
      <c r="I91" s="16">
        <f>SUM(F91+H91)</f>
        <v>59.68</v>
      </c>
      <c r="J91" s="18">
        <v>2</v>
      </c>
      <c r="K91" s="18"/>
      <c r="L91" s="18"/>
    </row>
    <row r="92" spans="1:12" ht="24.95" customHeight="1" x14ac:dyDescent="0.15">
      <c r="A92" s="12" t="s">
        <v>13</v>
      </c>
      <c r="B92" s="13" t="s">
        <v>41</v>
      </c>
      <c r="C92" s="14" t="s">
        <v>283</v>
      </c>
      <c r="D92" s="13" t="s">
        <v>284</v>
      </c>
      <c r="E92" s="13" t="s">
        <v>285</v>
      </c>
      <c r="F92" s="15">
        <f t="shared" si="6"/>
        <v>34.600020000000001</v>
      </c>
      <c r="G92" s="24">
        <v>61.52</v>
      </c>
      <c r="H92" s="16">
        <f t="shared" si="7"/>
        <v>24.608000000000004</v>
      </c>
      <c r="I92" s="16">
        <f t="shared" si="8"/>
        <v>59.208020000000005</v>
      </c>
      <c r="J92" s="18">
        <v>3</v>
      </c>
      <c r="K92" s="18"/>
      <c r="L92" s="18"/>
    </row>
    <row r="93" spans="1:12" ht="24.95" customHeight="1" x14ac:dyDescent="0.15">
      <c r="A93" s="12" t="s">
        <v>13</v>
      </c>
      <c r="B93" s="13" t="s">
        <v>42</v>
      </c>
      <c r="C93" s="14" t="s">
        <v>288</v>
      </c>
      <c r="D93" s="13" t="s">
        <v>289</v>
      </c>
      <c r="E93" s="13" t="s">
        <v>120</v>
      </c>
      <c r="F93" s="15">
        <f t="shared" si="6"/>
        <v>37.099980000000002</v>
      </c>
      <c r="G93" s="24">
        <v>85.16</v>
      </c>
      <c r="H93" s="16">
        <f t="shared" si="7"/>
        <v>34.064</v>
      </c>
      <c r="I93" s="16">
        <f t="shared" si="8"/>
        <v>71.163980000000009</v>
      </c>
      <c r="J93" s="18">
        <v>1</v>
      </c>
      <c r="K93" s="18" t="s">
        <v>312</v>
      </c>
      <c r="L93" s="18"/>
    </row>
    <row r="94" spans="1:12" ht="24.95" customHeight="1" x14ac:dyDescent="0.15">
      <c r="A94" s="12" t="s">
        <v>13</v>
      </c>
      <c r="B94" s="13" t="s">
        <v>42</v>
      </c>
      <c r="C94" s="14" t="s">
        <v>290</v>
      </c>
      <c r="D94" s="13" t="s">
        <v>291</v>
      </c>
      <c r="E94" s="13" t="s">
        <v>292</v>
      </c>
      <c r="F94" s="15">
        <f t="shared" si="6"/>
        <v>28.799999999999997</v>
      </c>
      <c r="G94" s="24">
        <v>83.4</v>
      </c>
      <c r="H94" s="16">
        <f t="shared" si="7"/>
        <v>33.360000000000007</v>
      </c>
      <c r="I94" s="16">
        <f t="shared" si="8"/>
        <v>62.160000000000004</v>
      </c>
      <c r="J94" s="18">
        <v>2</v>
      </c>
      <c r="K94" s="18"/>
      <c r="L94" s="18"/>
    </row>
    <row r="95" spans="1:12" ht="24.95" customHeight="1" x14ac:dyDescent="0.15">
      <c r="A95" s="12" t="s">
        <v>13</v>
      </c>
      <c r="B95" s="13" t="s">
        <v>42</v>
      </c>
      <c r="C95" s="14" t="s">
        <v>293</v>
      </c>
      <c r="D95" s="13" t="s">
        <v>294</v>
      </c>
      <c r="E95" s="13" t="s">
        <v>295</v>
      </c>
      <c r="F95" s="15">
        <f t="shared" si="6"/>
        <v>24.700019999999999</v>
      </c>
      <c r="G95" s="24">
        <v>81.7</v>
      </c>
      <c r="H95" s="16">
        <f t="shared" si="7"/>
        <v>32.68</v>
      </c>
      <c r="I95" s="16">
        <f t="shared" si="8"/>
        <v>57.380020000000002</v>
      </c>
      <c r="J95" s="19">
        <v>3</v>
      </c>
      <c r="K95" s="19"/>
      <c r="L95" s="19"/>
    </row>
    <row r="96" spans="1:12" x14ac:dyDescent="0.15">
      <c r="H96" s="11"/>
      <c r="I96" s="9"/>
      <c r="J96" s="20"/>
    </row>
    <row r="97" spans="8:10" x14ac:dyDescent="0.15">
      <c r="H97" s="11"/>
      <c r="I97" s="9"/>
      <c r="J97" s="20"/>
    </row>
    <row r="98" spans="8:10" x14ac:dyDescent="0.15">
      <c r="H98" s="11"/>
      <c r="I98" s="9"/>
      <c r="J98" s="20"/>
    </row>
    <row r="99" spans="8:10" x14ac:dyDescent="0.15">
      <c r="H99" s="11"/>
      <c r="I99" s="9"/>
      <c r="J99" s="20"/>
    </row>
    <row r="100" spans="8:10" x14ac:dyDescent="0.15">
      <c r="H100" s="11"/>
      <c r="I100" s="9"/>
      <c r="J100" s="20"/>
    </row>
    <row r="101" spans="8:10" x14ac:dyDescent="0.15">
      <c r="H101" s="10"/>
      <c r="I101" s="9"/>
      <c r="J101" s="20"/>
    </row>
    <row r="102" spans="8:10" x14ac:dyDescent="0.15">
      <c r="H102" s="10"/>
      <c r="I102" s="9"/>
      <c r="J102" s="20"/>
    </row>
    <row r="103" spans="8:10" x14ac:dyDescent="0.15">
      <c r="H103" s="10"/>
      <c r="I103" s="9"/>
      <c r="J103" s="20"/>
    </row>
  </sheetData>
  <mergeCells count="1">
    <mergeCell ref="A2:K2"/>
  </mergeCells>
  <phoneticPr fontId="2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王昊君</cp:lastModifiedBy>
  <cp:lastPrinted>2021-07-27T02:16:28Z</cp:lastPrinted>
  <dcterms:created xsi:type="dcterms:W3CDTF">2014-08-18T01:37:00Z</dcterms:created>
  <dcterms:modified xsi:type="dcterms:W3CDTF">2021-07-27T02:30:22Z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