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70" windowWidth="23250" windowHeight="11700"/>
  </bookViews>
  <sheets>
    <sheet name="Sheet1 (2)" sheetId="2" r:id="rId1"/>
  </sheets>
  <definedNames>
    <definedName name="_xlnm._FilterDatabase" localSheetId="0" hidden="1">'Sheet1 (2)'!$A$3:$N$17</definedName>
    <definedName name="_xlnm.Print_Titles" localSheetId="0">'Sheet1 (2)'!$A:$G</definedName>
  </definedNames>
  <calcPr calcId="144525"/>
</workbook>
</file>

<file path=xl/calcChain.xml><?xml version="1.0" encoding="utf-8"?>
<calcChain xmlns="http://schemas.openxmlformats.org/spreadsheetml/2006/main">
  <c r="O17" i="2" l="1"/>
  <c r="I17" i="2"/>
  <c r="J17" i="2" s="1"/>
  <c r="L17" i="2" s="1"/>
  <c r="M17" i="2" s="1"/>
  <c r="O16" i="2"/>
  <c r="I16" i="2"/>
  <c r="J16" i="2" s="1"/>
  <c r="L16" i="2" s="1"/>
  <c r="M16" i="2" s="1"/>
  <c r="O15" i="2"/>
  <c r="I15" i="2"/>
  <c r="J15" i="2" s="1"/>
  <c r="L15" i="2" s="1"/>
  <c r="M15" i="2" s="1"/>
  <c r="O14" i="2"/>
  <c r="I14" i="2"/>
  <c r="J14" i="2" s="1"/>
  <c r="L14" i="2" s="1"/>
  <c r="M14" i="2" s="1"/>
  <c r="O13" i="2"/>
  <c r="I13" i="2"/>
  <c r="J13" i="2" s="1"/>
  <c r="L13" i="2" s="1"/>
  <c r="M13" i="2" s="1"/>
  <c r="O12" i="2"/>
  <c r="I12" i="2"/>
  <c r="J12" i="2" s="1"/>
  <c r="L12" i="2" s="1"/>
  <c r="M12" i="2" s="1"/>
  <c r="O11" i="2"/>
  <c r="I11" i="2"/>
  <c r="J11" i="2" s="1"/>
  <c r="L11" i="2" s="1"/>
  <c r="M11" i="2" s="1"/>
  <c r="O10" i="2"/>
  <c r="I10" i="2"/>
  <c r="J10" i="2" s="1"/>
  <c r="L10" i="2" s="1"/>
  <c r="M10" i="2" s="1"/>
  <c r="O9" i="2"/>
  <c r="I9" i="2"/>
  <c r="J9" i="2" s="1"/>
  <c r="L9" i="2" s="1"/>
  <c r="M9" i="2" s="1"/>
  <c r="O8" i="2"/>
  <c r="I8" i="2"/>
  <c r="J8" i="2" s="1"/>
  <c r="L8" i="2" s="1"/>
  <c r="M8" i="2" s="1"/>
  <c r="O7" i="2"/>
  <c r="I7" i="2"/>
  <c r="J7" i="2" s="1"/>
  <c r="L7" i="2" s="1"/>
  <c r="M7" i="2" s="1"/>
  <c r="O6" i="2"/>
  <c r="I6" i="2"/>
  <c r="J6" i="2" s="1"/>
  <c r="L6" i="2" s="1"/>
  <c r="M6" i="2" s="1"/>
  <c r="O5" i="2"/>
  <c r="I5" i="2"/>
  <c r="J5" i="2" s="1"/>
  <c r="L5" i="2" s="1"/>
  <c r="M5" i="2" s="1"/>
  <c r="O4" i="2"/>
  <c r="I4" i="2"/>
  <c r="J4" i="2" s="1"/>
  <c r="L4" i="2" s="1"/>
  <c r="M4" i="2" s="1"/>
  <c r="P4" i="2" l="1"/>
  <c r="P5" i="2"/>
  <c r="P6" i="2"/>
  <c r="P17" i="2"/>
  <c r="P12" i="2"/>
  <c r="P13" i="2"/>
  <c r="P16" i="2"/>
  <c r="P7" i="2"/>
  <c r="P15" i="2"/>
  <c r="P8" i="2"/>
  <c r="P10" i="2"/>
  <c r="P9" i="2"/>
  <c r="P11" i="2"/>
  <c r="P14" i="2"/>
</calcChain>
</file>

<file path=xl/sharedStrings.xml><?xml version="1.0" encoding="utf-8"?>
<sst xmlns="http://schemas.openxmlformats.org/spreadsheetml/2006/main" count="89" uniqueCount="66">
  <si>
    <t>序号</t>
  </si>
  <si>
    <t>姓名</t>
  </si>
  <si>
    <t>准考证号</t>
  </si>
  <si>
    <t>招聘单位</t>
  </si>
  <si>
    <t>职位名称</t>
  </si>
  <si>
    <t>职位编号</t>
  </si>
  <si>
    <t>职业能力倾向测验</t>
  </si>
  <si>
    <t>医学基础知识</t>
  </si>
  <si>
    <t>高诗乐</t>
  </si>
  <si>
    <t>20210020128</t>
  </si>
  <si>
    <t>青神县妇幼保健计划生育服务中心</t>
  </si>
  <si>
    <t>技术人员</t>
  </si>
  <si>
    <t>210701005</t>
  </si>
  <si>
    <t>徐婵</t>
  </si>
  <si>
    <t>20210020512</t>
  </si>
  <si>
    <t>青神县高台镇卫生院</t>
  </si>
  <si>
    <t>210701013</t>
  </si>
  <si>
    <t>青神县汉阳镇中心卫生院</t>
  </si>
  <si>
    <t>210701014</t>
  </si>
  <si>
    <t>张书锐</t>
  </si>
  <si>
    <t>20210020614</t>
  </si>
  <si>
    <t>文柳</t>
  </si>
  <si>
    <t>20210020701</t>
  </si>
  <si>
    <t>青神县罗波乡卫生院</t>
  </si>
  <si>
    <t>210701015</t>
  </si>
  <si>
    <t>青神县青竹街道南城卫生院</t>
  </si>
  <si>
    <t>210701009</t>
  </si>
  <si>
    <t>余霞</t>
  </si>
  <si>
    <t>20210020308</t>
  </si>
  <si>
    <t>兰青</t>
  </si>
  <si>
    <t>20210020330</t>
  </si>
  <si>
    <t>210701010</t>
  </si>
  <si>
    <t>郑丽娜</t>
  </si>
  <si>
    <t>20210020101</t>
  </si>
  <si>
    <t>青神县人民医院</t>
  </si>
  <si>
    <t>210701001</t>
  </si>
  <si>
    <t>李清</t>
  </si>
  <si>
    <t>20210020103</t>
  </si>
  <si>
    <t>210701002</t>
  </si>
  <si>
    <t>严娅芬</t>
  </si>
  <si>
    <t>20210020112</t>
  </si>
  <si>
    <t>陈静</t>
  </si>
  <si>
    <t>20210020115</t>
  </si>
  <si>
    <t>刘阳</t>
  </si>
  <si>
    <t>20210020114</t>
  </si>
  <si>
    <t>王静</t>
  </si>
  <si>
    <t>20210020206</t>
  </si>
  <si>
    <t>青神县瑞峰镇中心卫生院</t>
  </si>
  <si>
    <t>210701008</t>
  </si>
  <si>
    <t>葛远会</t>
  </si>
  <si>
    <t>20210020205</t>
  </si>
  <si>
    <t>青神县西龙镇中心卫生院</t>
  </si>
  <si>
    <t>210701012</t>
  </si>
  <si>
    <t>李恒岑</t>
  </si>
  <si>
    <t>20210020410</t>
  </si>
  <si>
    <t>笔试卷面成绩</t>
    <phoneticPr fontId="2" type="noConversion"/>
  </si>
  <si>
    <t>笔试卷面折合成绩</t>
    <phoneticPr fontId="2" type="noConversion"/>
  </si>
  <si>
    <t>政策性
加分</t>
  </si>
  <si>
    <t>笔试总成绩</t>
    <phoneticPr fontId="2" type="noConversion"/>
  </si>
  <si>
    <t>笔试折合成绩</t>
    <phoneticPr fontId="2" type="noConversion"/>
  </si>
  <si>
    <t xml:space="preserve">面试成绩 </t>
    <phoneticPr fontId="2" type="noConversion"/>
  </si>
  <si>
    <t>面试折合成绩</t>
    <phoneticPr fontId="2" type="noConversion"/>
  </si>
  <si>
    <t>总成绩</t>
    <phoneticPr fontId="2" type="noConversion"/>
  </si>
  <si>
    <t>排名</t>
    <phoneticPr fontId="2" type="noConversion"/>
  </si>
  <si>
    <r>
      <t>2021</t>
    </r>
    <r>
      <rPr>
        <b/>
        <sz val="20"/>
        <rFont val="宋体"/>
        <family val="3"/>
        <charset val="134"/>
      </rPr>
      <t>年青神县事业单位公开考试招聘工作人员体检人员名单（卫生类）</t>
    </r>
    <phoneticPr fontId="2" type="noConversion"/>
  </si>
  <si>
    <t>附件1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</si>
</sst>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indexed="8"/>
      <name val="宋体"/>
      <family val="2"/>
      <scheme val="minor"/>
    </font>
    <font>
      <b/>
      <sz val="12"/>
      <name val="Calibri"/>
      <family val="2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20"/>
      <name val="Times New Roman"/>
      <family val="1"/>
    </font>
    <font>
      <sz val="14"/>
      <color indexed="8"/>
      <name val="黑体"/>
      <family val="3"/>
      <charset val="134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ill="1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9" defaultRowHeight="13.5" x14ac:dyDescent="0.15"/>
  <cols>
    <col min="1" max="1" width="5.125" style="4" customWidth="1"/>
    <col min="2" max="2" width="9" style="4"/>
    <col min="3" max="3" width="12.75" style="4" bestFit="1" customWidth="1"/>
    <col min="4" max="4" width="31.75" style="4" bestFit="1" customWidth="1"/>
    <col min="5" max="5" width="10.875" style="4" customWidth="1"/>
    <col min="6" max="6" width="11.875" style="4" customWidth="1"/>
    <col min="7" max="7" width="10" style="4" customWidth="1"/>
    <col min="8" max="8" width="7.25" style="4" customWidth="1"/>
    <col min="9" max="9" width="9" style="4"/>
    <col min="10" max="10" width="10.125" style="5" customWidth="1"/>
    <col min="11" max="11" width="9" style="4"/>
    <col min="12" max="12" width="8.25" style="5" customWidth="1"/>
    <col min="13" max="13" width="9" style="5"/>
    <col min="14" max="14" width="9.625" style="12" customWidth="1"/>
    <col min="15" max="16" width="9" style="14"/>
    <col min="17" max="17" width="6.25" style="4" customWidth="1"/>
    <col min="18" max="16384" width="9" style="4"/>
  </cols>
  <sheetData>
    <row r="1" spans="1:17" ht="18.75" x14ac:dyDescent="0.15">
      <c r="A1" s="6" t="s">
        <v>65</v>
      </c>
    </row>
    <row r="2" spans="1:17" ht="37.5" customHeight="1" x14ac:dyDescent="0.15">
      <c r="A2" s="17" t="s">
        <v>64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49.9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55</v>
      </c>
      <c r="J3" s="3" t="s">
        <v>56</v>
      </c>
      <c r="K3" s="3" t="s">
        <v>57</v>
      </c>
      <c r="L3" s="3" t="s">
        <v>58</v>
      </c>
      <c r="M3" s="3" t="s">
        <v>59</v>
      </c>
      <c r="N3" s="3" t="s">
        <v>60</v>
      </c>
      <c r="O3" s="15" t="s">
        <v>61</v>
      </c>
      <c r="P3" s="15" t="s">
        <v>62</v>
      </c>
      <c r="Q3" s="3" t="s">
        <v>63</v>
      </c>
    </row>
    <row r="4" spans="1:17" s="11" customFormat="1" x14ac:dyDescent="0.15">
      <c r="A4" s="7">
        <v>1</v>
      </c>
      <c r="B4" s="7" t="s">
        <v>32</v>
      </c>
      <c r="C4" s="7" t="s">
        <v>33</v>
      </c>
      <c r="D4" s="7" t="s">
        <v>34</v>
      </c>
      <c r="E4" s="7" t="s">
        <v>11</v>
      </c>
      <c r="F4" s="7" t="s">
        <v>35</v>
      </c>
      <c r="G4" s="8">
        <v>59.1</v>
      </c>
      <c r="H4" s="9">
        <v>54.9</v>
      </c>
      <c r="I4" s="10">
        <f>G4+H4</f>
        <v>114</v>
      </c>
      <c r="J4" s="9">
        <f>I4*0.5</f>
        <v>57</v>
      </c>
      <c r="K4" s="9"/>
      <c r="L4" s="9">
        <f>J4+K4</f>
        <v>57</v>
      </c>
      <c r="M4" s="10">
        <f t="shared" ref="M4:M5" si="0">L4*0.6</f>
        <v>34.199999999999996</v>
      </c>
      <c r="N4" s="13">
        <v>87.72</v>
      </c>
      <c r="O4" s="16">
        <f>N4*0.4</f>
        <v>35.088000000000001</v>
      </c>
      <c r="P4" s="16">
        <f>M4+O4</f>
        <v>69.287999999999997</v>
      </c>
      <c r="Q4" s="9">
        <v>1</v>
      </c>
    </row>
    <row r="5" spans="1:17" s="11" customFormat="1" x14ac:dyDescent="0.15">
      <c r="A5" s="7">
        <v>2</v>
      </c>
      <c r="B5" s="7" t="s">
        <v>36</v>
      </c>
      <c r="C5" s="7" t="s">
        <v>37</v>
      </c>
      <c r="D5" s="7" t="s">
        <v>34</v>
      </c>
      <c r="E5" s="7" t="s">
        <v>11</v>
      </c>
      <c r="F5" s="7" t="s">
        <v>35</v>
      </c>
      <c r="G5" s="8">
        <v>65</v>
      </c>
      <c r="H5" s="9">
        <v>39.200000000000003</v>
      </c>
      <c r="I5" s="10">
        <f t="shared" ref="I5:I15" si="1">G5+H5</f>
        <v>104.2</v>
      </c>
      <c r="J5" s="9">
        <f t="shared" ref="J5:J15" si="2">I5*0.5</f>
        <v>52.1</v>
      </c>
      <c r="K5" s="9"/>
      <c r="L5" s="9">
        <f t="shared" ref="L5:L15" si="3">J5+K5</f>
        <v>52.1</v>
      </c>
      <c r="M5" s="10">
        <f t="shared" si="0"/>
        <v>31.259999999999998</v>
      </c>
      <c r="N5" s="13">
        <v>89.26</v>
      </c>
      <c r="O5" s="16">
        <f t="shared" ref="O5:O17" si="4">N5*0.4</f>
        <v>35.704000000000001</v>
      </c>
      <c r="P5" s="16">
        <f t="shared" ref="P5:P17" si="5">M5+O5</f>
        <v>66.963999999999999</v>
      </c>
      <c r="Q5" s="9">
        <v>2</v>
      </c>
    </row>
    <row r="6" spans="1:17" s="11" customFormat="1" x14ac:dyDescent="0.15">
      <c r="A6" s="7">
        <v>3</v>
      </c>
      <c r="B6" s="7" t="s">
        <v>39</v>
      </c>
      <c r="C6" s="7" t="s">
        <v>40</v>
      </c>
      <c r="D6" s="7" t="s">
        <v>34</v>
      </c>
      <c r="E6" s="7" t="s">
        <v>11</v>
      </c>
      <c r="F6" s="7" t="s">
        <v>38</v>
      </c>
      <c r="G6" s="8">
        <v>52.6</v>
      </c>
      <c r="H6" s="9">
        <v>57.9</v>
      </c>
      <c r="I6" s="10">
        <f>G6+H6</f>
        <v>110.5</v>
      </c>
      <c r="J6" s="9">
        <f>I6*0.5</f>
        <v>55.25</v>
      </c>
      <c r="K6" s="9"/>
      <c r="L6" s="9">
        <f>J6+K6</f>
        <v>55.25</v>
      </c>
      <c r="M6" s="10">
        <f>L6*0.6</f>
        <v>33.15</v>
      </c>
      <c r="N6" s="13">
        <v>85.88</v>
      </c>
      <c r="O6" s="16">
        <f>N6*0.4</f>
        <v>34.351999999999997</v>
      </c>
      <c r="P6" s="16">
        <f>M6+O6</f>
        <v>67.501999999999995</v>
      </c>
      <c r="Q6" s="9">
        <v>1</v>
      </c>
    </row>
    <row r="7" spans="1:17" s="11" customFormat="1" x14ac:dyDescent="0.15">
      <c r="A7" s="7">
        <v>4</v>
      </c>
      <c r="B7" s="7" t="s">
        <v>41</v>
      </c>
      <c r="C7" s="7" t="s">
        <v>42</v>
      </c>
      <c r="D7" s="7" t="s">
        <v>34</v>
      </c>
      <c r="E7" s="7" t="s">
        <v>11</v>
      </c>
      <c r="F7" s="7" t="s">
        <v>38</v>
      </c>
      <c r="G7" s="8">
        <v>48.6</v>
      </c>
      <c r="H7" s="9">
        <v>58.3</v>
      </c>
      <c r="I7" s="10">
        <f>G7+H7</f>
        <v>106.9</v>
      </c>
      <c r="J7" s="9">
        <f>I7*0.5</f>
        <v>53.45</v>
      </c>
      <c r="K7" s="9"/>
      <c r="L7" s="9">
        <f>J7+K7</f>
        <v>53.45</v>
      </c>
      <c r="M7" s="10">
        <f>L7*0.6</f>
        <v>32.07</v>
      </c>
      <c r="N7" s="13">
        <v>86.36</v>
      </c>
      <c r="O7" s="16">
        <f>N7*0.4</f>
        <v>34.544000000000004</v>
      </c>
      <c r="P7" s="16">
        <f>M7+O7</f>
        <v>66.614000000000004</v>
      </c>
      <c r="Q7" s="9">
        <v>2</v>
      </c>
    </row>
    <row r="8" spans="1:17" s="11" customFormat="1" x14ac:dyDescent="0.15">
      <c r="A8" s="7">
        <v>5</v>
      </c>
      <c r="B8" s="7" t="s">
        <v>43</v>
      </c>
      <c r="C8" s="7" t="s">
        <v>44</v>
      </c>
      <c r="D8" s="7" t="s">
        <v>34</v>
      </c>
      <c r="E8" s="7" t="s">
        <v>11</v>
      </c>
      <c r="F8" s="7" t="s">
        <v>38</v>
      </c>
      <c r="G8" s="8">
        <v>44.5</v>
      </c>
      <c r="H8" s="9">
        <v>56</v>
      </c>
      <c r="I8" s="10">
        <f>G8+H8</f>
        <v>100.5</v>
      </c>
      <c r="J8" s="9">
        <f>I8*0.5</f>
        <v>50.25</v>
      </c>
      <c r="K8" s="9"/>
      <c r="L8" s="9">
        <f>J8+K8</f>
        <v>50.25</v>
      </c>
      <c r="M8" s="10">
        <f>L8*0.6</f>
        <v>30.15</v>
      </c>
      <c r="N8" s="13">
        <v>85.4</v>
      </c>
      <c r="O8" s="16">
        <f>N8*0.4</f>
        <v>34.160000000000004</v>
      </c>
      <c r="P8" s="16">
        <f>M8+O8</f>
        <v>64.31</v>
      </c>
      <c r="Q8" s="9">
        <v>3</v>
      </c>
    </row>
    <row r="9" spans="1:17" s="11" customFormat="1" x14ac:dyDescent="0.15">
      <c r="A9" s="7">
        <v>6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8">
        <v>62.2</v>
      </c>
      <c r="H9" s="9">
        <v>57.2</v>
      </c>
      <c r="I9" s="10">
        <f t="shared" si="1"/>
        <v>119.4</v>
      </c>
      <c r="J9" s="9">
        <f t="shared" si="2"/>
        <v>59.7</v>
      </c>
      <c r="K9" s="9"/>
      <c r="L9" s="9">
        <f t="shared" si="3"/>
        <v>59.7</v>
      </c>
      <c r="M9" s="10">
        <f t="shared" ref="M9:M15" si="6">L9*0.6</f>
        <v>35.82</v>
      </c>
      <c r="N9" s="13">
        <v>85.28</v>
      </c>
      <c r="O9" s="16">
        <f t="shared" si="4"/>
        <v>34.112000000000002</v>
      </c>
      <c r="P9" s="16">
        <f t="shared" si="5"/>
        <v>69.932000000000002</v>
      </c>
      <c r="Q9" s="9">
        <v>1</v>
      </c>
    </row>
    <row r="10" spans="1:17" s="11" customFormat="1" x14ac:dyDescent="0.15">
      <c r="A10" s="7">
        <v>7</v>
      </c>
      <c r="B10" s="7" t="s">
        <v>45</v>
      </c>
      <c r="C10" s="7" t="s">
        <v>46</v>
      </c>
      <c r="D10" s="7" t="s">
        <v>47</v>
      </c>
      <c r="E10" s="7" t="s">
        <v>11</v>
      </c>
      <c r="F10" s="7" t="s">
        <v>48</v>
      </c>
      <c r="G10" s="8">
        <v>53.8</v>
      </c>
      <c r="H10" s="9">
        <v>52</v>
      </c>
      <c r="I10" s="10">
        <f t="shared" si="1"/>
        <v>105.8</v>
      </c>
      <c r="J10" s="9">
        <f t="shared" si="2"/>
        <v>52.9</v>
      </c>
      <c r="K10" s="9"/>
      <c r="L10" s="9">
        <f t="shared" si="3"/>
        <v>52.9</v>
      </c>
      <c r="M10" s="10">
        <f t="shared" si="6"/>
        <v>31.74</v>
      </c>
      <c r="N10" s="13">
        <v>84.58</v>
      </c>
      <c r="O10" s="16">
        <f t="shared" si="4"/>
        <v>33.832000000000001</v>
      </c>
      <c r="P10" s="16">
        <f t="shared" si="5"/>
        <v>65.572000000000003</v>
      </c>
      <c r="Q10" s="9">
        <v>1</v>
      </c>
    </row>
    <row r="11" spans="1:17" s="11" customFormat="1" x14ac:dyDescent="0.15">
      <c r="A11" s="7">
        <v>8</v>
      </c>
      <c r="B11" s="7" t="s">
        <v>49</v>
      </c>
      <c r="C11" s="7" t="s">
        <v>50</v>
      </c>
      <c r="D11" s="7" t="s">
        <v>47</v>
      </c>
      <c r="E11" s="7" t="s">
        <v>11</v>
      </c>
      <c r="F11" s="7" t="s">
        <v>48</v>
      </c>
      <c r="G11" s="8">
        <v>51.1</v>
      </c>
      <c r="H11" s="9">
        <v>48.6</v>
      </c>
      <c r="I11" s="10">
        <f t="shared" si="1"/>
        <v>99.7</v>
      </c>
      <c r="J11" s="9">
        <f t="shared" si="2"/>
        <v>49.85</v>
      </c>
      <c r="K11" s="9"/>
      <c r="L11" s="9">
        <f t="shared" si="3"/>
        <v>49.85</v>
      </c>
      <c r="M11" s="10">
        <f t="shared" si="6"/>
        <v>29.91</v>
      </c>
      <c r="N11" s="13">
        <v>83.8</v>
      </c>
      <c r="O11" s="16">
        <f t="shared" si="4"/>
        <v>33.520000000000003</v>
      </c>
      <c r="P11" s="16">
        <f t="shared" si="5"/>
        <v>63.430000000000007</v>
      </c>
      <c r="Q11" s="9">
        <v>2</v>
      </c>
    </row>
    <row r="12" spans="1:17" s="11" customFormat="1" x14ac:dyDescent="0.15">
      <c r="A12" s="7">
        <v>9</v>
      </c>
      <c r="B12" s="7" t="s">
        <v>27</v>
      </c>
      <c r="C12" s="7" t="s">
        <v>28</v>
      </c>
      <c r="D12" s="7" t="s">
        <v>25</v>
      </c>
      <c r="E12" s="7" t="s">
        <v>11</v>
      </c>
      <c r="F12" s="7" t="s">
        <v>26</v>
      </c>
      <c r="G12" s="8">
        <v>51.9</v>
      </c>
      <c r="H12" s="9">
        <v>57</v>
      </c>
      <c r="I12" s="10">
        <f>G12+H12</f>
        <v>108.9</v>
      </c>
      <c r="J12" s="9">
        <f>I12*0.5</f>
        <v>54.45</v>
      </c>
      <c r="K12" s="9"/>
      <c r="L12" s="9">
        <f>J12+K12</f>
        <v>54.45</v>
      </c>
      <c r="M12" s="10">
        <f>L12*0.6</f>
        <v>32.67</v>
      </c>
      <c r="N12" s="13">
        <v>88.32</v>
      </c>
      <c r="O12" s="16">
        <f>N12*0.4</f>
        <v>35.327999999999996</v>
      </c>
      <c r="P12" s="16">
        <f>M12+O12</f>
        <v>67.99799999999999</v>
      </c>
      <c r="Q12" s="9">
        <v>1</v>
      </c>
    </row>
    <row r="13" spans="1:17" s="11" customFormat="1" x14ac:dyDescent="0.15">
      <c r="A13" s="7">
        <v>10</v>
      </c>
      <c r="B13" s="7" t="s">
        <v>29</v>
      </c>
      <c r="C13" s="7" t="s">
        <v>30</v>
      </c>
      <c r="D13" s="7" t="s">
        <v>25</v>
      </c>
      <c r="E13" s="7" t="s">
        <v>11</v>
      </c>
      <c r="F13" s="7" t="s">
        <v>31</v>
      </c>
      <c r="G13" s="8">
        <v>49.6</v>
      </c>
      <c r="H13" s="9">
        <v>53.1</v>
      </c>
      <c r="I13" s="10">
        <f t="shared" si="1"/>
        <v>102.7</v>
      </c>
      <c r="J13" s="9">
        <f t="shared" si="2"/>
        <v>51.35</v>
      </c>
      <c r="K13" s="9"/>
      <c r="L13" s="9">
        <f t="shared" si="3"/>
        <v>51.35</v>
      </c>
      <c r="M13" s="10">
        <f t="shared" si="6"/>
        <v>30.81</v>
      </c>
      <c r="N13" s="13">
        <v>86.24</v>
      </c>
      <c r="O13" s="16">
        <f t="shared" si="4"/>
        <v>34.496000000000002</v>
      </c>
      <c r="P13" s="16">
        <f t="shared" si="5"/>
        <v>65.305999999999997</v>
      </c>
      <c r="Q13" s="9">
        <v>1</v>
      </c>
    </row>
    <row r="14" spans="1:17" s="11" customFormat="1" x14ac:dyDescent="0.15">
      <c r="A14" s="7">
        <v>11</v>
      </c>
      <c r="B14" s="7" t="s">
        <v>53</v>
      </c>
      <c r="C14" s="7" t="s">
        <v>54</v>
      </c>
      <c r="D14" s="7" t="s">
        <v>51</v>
      </c>
      <c r="E14" s="7" t="s">
        <v>11</v>
      </c>
      <c r="F14" s="7" t="s">
        <v>52</v>
      </c>
      <c r="G14" s="8">
        <v>66</v>
      </c>
      <c r="H14" s="9">
        <v>45.1</v>
      </c>
      <c r="I14" s="10">
        <f>G14+H14</f>
        <v>111.1</v>
      </c>
      <c r="J14" s="9">
        <f>I14*0.5</f>
        <v>55.55</v>
      </c>
      <c r="K14" s="9"/>
      <c r="L14" s="9">
        <f>J14+K14</f>
        <v>55.55</v>
      </c>
      <c r="M14" s="10">
        <f>L14*0.6</f>
        <v>33.33</v>
      </c>
      <c r="N14" s="13">
        <v>89.52</v>
      </c>
      <c r="O14" s="16">
        <f>N14*0.4</f>
        <v>35.808</v>
      </c>
      <c r="P14" s="16">
        <f>M14+O14</f>
        <v>69.138000000000005</v>
      </c>
      <c r="Q14" s="9">
        <v>1</v>
      </c>
    </row>
    <row r="15" spans="1:17" s="11" customFormat="1" x14ac:dyDescent="0.15">
      <c r="A15" s="7">
        <v>12</v>
      </c>
      <c r="B15" s="7" t="s">
        <v>13</v>
      </c>
      <c r="C15" s="7" t="s">
        <v>14</v>
      </c>
      <c r="D15" s="7" t="s">
        <v>15</v>
      </c>
      <c r="E15" s="7" t="s">
        <v>11</v>
      </c>
      <c r="F15" s="7" t="s">
        <v>16</v>
      </c>
      <c r="G15" s="8">
        <v>62.5</v>
      </c>
      <c r="H15" s="9">
        <v>52.3</v>
      </c>
      <c r="I15" s="10">
        <f t="shared" si="1"/>
        <v>114.8</v>
      </c>
      <c r="J15" s="9">
        <f t="shared" si="2"/>
        <v>57.4</v>
      </c>
      <c r="K15" s="9"/>
      <c r="L15" s="9">
        <f t="shared" si="3"/>
        <v>57.4</v>
      </c>
      <c r="M15" s="10">
        <f t="shared" si="6"/>
        <v>34.44</v>
      </c>
      <c r="N15" s="13">
        <v>90.04</v>
      </c>
      <c r="O15" s="16">
        <f t="shared" si="4"/>
        <v>36.016000000000005</v>
      </c>
      <c r="P15" s="16">
        <f t="shared" si="5"/>
        <v>70.456000000000003</v>
      </c>
      <c r="Q15" s="9">
        <v>1</v>
      </c>
    </row>
    <row r="16" spans="1:17" s="11" customFormat="1" x14ac:dyDescent="0.15">
      <c r="A16" s="7">
        <v>13</v>
      </c>
      <c r="B16" s="7" t="s">
        <v>19</v>
      </c>
      <c r="C16" s="7" t="s">
        <v>20</v>
      </c>
      <c r="D16" s="7" t="s">
        <v>17</v>
      </c>
      <c r="E16" s="7" t="s">
        <v>11</v>
      </c>
      <c r="F16" s="7" t="s">
        <v>18</v>
      </c>
      <c r="G16" s="8">
        <v>47.7</v>
      </c>
      <c r="H16" s="9">
        <v>49.6</v>
      </c>
      <c r="I16" s="10">
        <f>G16+H16</f>
        <v>97.300000000000011</v>
      </c>
      <c r="J16" s="9">
        <f>I16*0.5</f>
        <v>48.650000000000006</v>
      </c>
      <c r="K16" s="9"/>
      <c r="L16" s="9">
        <f>J16+K16</f>
        <v>48.650000000000006</v>
      </c>
      <c r="M16" s="10">
        <f>L16*0.6</f>
        <v>29.19</v>
      </c>
      <c r="N16" s="13">
        <v>85.46</v>
      </c>
      <c r="O16" s="16">
        <f>N16*0.4</f>
        <v>34.183999999999997</v>
      </c>
      <c r="P16" s="16">
        <f>M16+O16</f>
        <v>63.373999999999995</v>
      </c>
      <c r="Q16" s="9">
        <v>1</v>
      </c>
    </row>
    <row r="17" spans="1:17" s="11" customFormat="1" x14ac:dyDescent="0.15">
      <c r="A17" s="7">
        <v>14</v>
      </c>
      <c r="B17" s="7" t="s">
        <v>21</v>
      </c>
      <c r="C17" s="7" t="s">
        <v>22</v>
      </c>
      <c r="D17" s="7" t="s">
        <v>23</v>
      </c>
      <c r="E17" s="7" t="s">
        <v>11</v>
      </c>
      <c r="F17" s="7" t="s">
        <v>24</v>
      </c>
      <c r="G17" s="8">
        <v>59.2</v>
      </c>
      <c r="H17" s="9">
        <v>49.8</v>
      </c>
      <c r="I17" s="10">
        <f t="shared" ref="I17" si="7">G17+H17</f>
        <v>109</v>
      </c>
      <c r="J17" s="9">
        <f t="shared" ref="J17" si="8">I17*0.5</f>
        <v>54.5</v>
      </c>
      <c r="K17" s="9"/>
      <c r="L17" s="9">
        <f t="shared" ref="L17" si="9">J17+K17</f>
        <v>54.5</v>
      </c>
      <c r="M17" s="10">
        <f t="shared" ref="M17" si="10">L17*0.6</f>
        <v>32.699999999999996</v>
      </c>
      <c r="N17" s="13">
        <v>86.68</v>
      </c>
      <c r="O17" s="16">
        <f t="shared" si="4"/>
        <v>34.672000000000004</v>
      </c>
      <c r="P17" s="16">
        <f t="shared" si="5"/>
        <v>67.372</v>
      </c>
      <c r="Q17" s="9">
        <v>1</v>
      </c>
    </row>
  </sheetData>
  <mergeCells count="1">
    <mergeCell ref="A2:Q2"/>
  </mergeCells>
  <phoneticPr fontId="2" type="noConversion"/>
  <printOptions horizontalCentered="1"/>
  <pageMargins left="0.1" right="0.1" top="0.5" bottom="0.5" header="0.3" footer="0.3"/>
  <pageSetup paperSize="9" scale="80" orientation="landscape" horizontalDpi="0" verticalDpi="0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cp:lastPrinted>2021-07-26T02:34:18Z</cp:lastPrinted>
  <dcterms:created xsi:type="dcterms:W3CDTF">2021-07-02T02:45:24Z</dcterms:created>
  <dcterms:modified xsi:type="dcterms:W3CDTF">2021-07-26T08:29:28Z</dcterms:modified>
</cp:coreProperties>
</file>