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成绩明细" sheetId="1" r:id="rId1"/>
  </sheets>
  <definedNames>
    <definedName name="_xlnm.Print_Titles" localSheetId="0">'成绩明细'!$2:$3</definedName>
    <definedName name="_xlnm._FilterDatabase" localSheetId="0" hidden="1">'成绩明细'!$A$4:$T$134</definedName>
  </definedNames>
  <calcPr fullCalcOnLoad="1"/>
</workbook>
</file>

<file path=xl/sharedStrings.xml><?xml version="1.0" encoding="utf-8"?>
<sst xmlns="http://schemas.openxmlformats.org/spreadsheetml/2006/main" count="1152" uniqueCount="338">
  <si>
    <t>附件</t>
  </si>
  <si>
    <t xml:space="preserve">2021年上半年蓬溪县部分事业单位面向社会公开考试招聘工作人员体检结果及进入政审人员名单 </t>
  </si>
  <si>
    <t>岗位代码</t>
  </si>
  <si>
    <t>主管部门</t>
  </si>
  <si>
    <t>招聘单位</t>
  </si>
  <si>
    <t>招聘名额</t>
  </si>
  <si>
    <t>准考证号</t>
  </si>
  <si>
    <t>姓名</t>
  </si>
  <si>
    <t>公共科目成绩</t>
  </si>
  <si>
    <t>政策性
加分</t>
  </si>
  <si>
    <t>笔试总
成绩</t>
  </si>
  <si>
    <t>笔试名次</t>
  </si>
  <si>
    <t>是否进入面试资格审查</t>
  </si>
  <si>
    <t>面试资格审查结果</t>
  </si>
  <si>
    <t>面试成绩</t>
  </si>
  <si>
    <t>考试总成绩</t>
  </si>
  <si>
    <t>总名次</t>
  </si>
  <si>
    <t>是否进入体检</t>
  </si>
  <si>
    <t>体检结果</t>
  </si>
  <si>
    <t>是否进入政审</t>
  </si>
  <si>
    <t>原始</t>
  </si>
  <si>
    <t>折合</t>
  </si>
  <si>
    <t>中共蓬溪县委宣传部</t>
  </si>
  <si>
    <t>蓬溪县互联网信息办公室</t>
  </si>
  <si>
    <t>2615001033014</t>
  </si>
  <si>
    <t>李明建</t>
  </si>
  <si>
    <t>是</t>
  </si>
  <si>
    <t>合格</t>
  </si>
  <si>
    <t>蓬溪县财政局</t>
  </si>
  <si>
    <t>蓬溪县财政投资评审中心</t>
  </si>
  <si>
    <t>2615002033104</t>
  </si>
  <si>
    <t>余雪梅</t>
  </si>
  <si>
    <t>蓬溪县行政审批局</t>
  </si>
  <si>
    <t>蓬溪县政务服务中心</t>
  </si>
  <si>
    <t>2615003033117</t>
  </si>
  <si>
    <t>张睿君</t>
  </si>
  <si>
    <t>2615004033203</t>
  </si>
  <si>
    <t>文娟</t>
  </si>
  <si>
    <t>县政府直属事业单位</t>
  </si>
  <si>
    <t>蓬溪县大数据中心</t>
  </si>
  <si>
    <t>2615005033213</t>
  </si>
  <si>
    <t>唐爱清</t>
  </si>
  <si>
    <t>蓬溪县自然资源和规划局</t>
  </si>
  <si>
    <t>蓬溪县大石镇自然资源和规划所</t>
  </si>
  <si>
    <t>2615006033307</t>
  </si>
  <si>
    <t>罗超</t>
  </si>
  <si>
    <t>蓬溪县审计局</t>
  </si>
  <si>
    <t>蓬溪县政府投资审计中心</t>
  </si>
  <si>
    <t>2615007033312</t>
  </si>
  <si>
    <t>李康</t>
  </si>
  <si>
    <t>2615008033327</t>
  </si>
  <si>
    <t>何家欢</t>
  </si>
  <si>
    <t>中共蓬溪县委办公室</t>
  </si>
  <si>
    <t>蓬溪县公务服务中心</t>
  </si>
  <si>
    <t>2615009033427</t>
  </si>
  <si>
    <t>孙星粤</t>
  </si>
  <si>
    <t>蓬溪县住房和城乡建设局</t>
  </si>
  <si>
    <t>蓬溪县建设工程质量监督站</t>
  </si>
  <si>
    <t>2615010033515</t>
  </si>
  <si>
    <t>唐洋</t>
  </si>
  <si>
    <t>蓬溪县政府投资非经营性工程集中代建管理中心</t>
  </si>
  <si>
    <t>2615011010113</t>
  </si>
  <si>
    <t>胥恒瑞</t>
  </si>
  <si>
    <t>四川省武都引水工程蓬船灌区建设管理局</t>
  </si>
  <si>
    <t>2615012010126</t>
  </si>
  <si>
    <t>周俊文</t>
  </si>
  <si>
    <t>2615012010121</t>
  </si>
  <si>
    <t>鲜时君</t>
  </si>
  <si>
    <t>放弃</t>
  </si>
  <si>
    <t>否</t>
  </si>
  <si>
    <t>蓬溪县槐花镇人民政府</t>
  </si>
  <si>
    <t>槐花镇宣传文化服务中心1人；槐花镇农业综合服务中心1人</t>
  </si>
  <si>
    <t>2615013010401</t>
  </si>
  <si>
    <t>衡易</t>
  </si>
  <si>
    <t>2615013010427</t>
  </si>
  <si>
    <t>李忠旗</t>
  </si>
  <si>
    <t>蓬溪县卫生健康局</t>
  </si>
  <si>
    <t>蓬溪县人民医院</t>
  </si>
  <si>
    <t>2615014010505</t>
  </si>
  <si>
    <t>金鸥</t>
  </si>
  <si>
    <t>蓬溪县妇幼保健计划生育服务中心</t>
  </si>
  <si>
    <t>2615015010520</t>
  </si>
  <si>
    <t>张梅</t>
  </si>
  <si>
    <t>4615017014224</t>
  </si>
  <si>
    <t>李伟</t>
  </si>
  <si>
    <t>4615017014227</t>
  </si>
  <si>
    <t>陈先富</t>
  </si>
  <si>
    <t>4615019014229</t>
  </si>
  <si>
    <t>李卓韩</t>
  </si>
  <si>
    <t>4615021014304</t>
  </si>
  <si>
    <t>杨江明</t>
  </si>
  <si>
    <t>4615023014311</t>
  </si>
  <si>
    <t>陈贤</t>
  </si>
  <si>
    <t>4615023014310</t>
  </si>
  <si>
    <t>秦怡</t>
  </si>
  <si>
    <t>4615024014402</t>
  </si>
  <si>
    <t>陈芹</t>
  </si>
  <si>
    <t>4615025014410</t>
  </si>
  <si>
    <t>康健文</t>
  </si>
  <si>
    <t>蓬溪县疾病预防控制中心</t>
  </si>
  <si>
    <t>4615028014414</t>
  </si>
  <si>
    <t>傅雅</t>
  </si>
  <si>
    <t>4615029014426</t>
  </si>
  <si>
    <t>吴超</t>
  </si>
  <si>
    <t>蓬溪县中医医院</t>
  </si>
  <si>
    <t>4615031014514</t>
  </si>
  <si>
    <t>任权</t>
  </si>
  <si>
    <t>4615032014524</t>
  </si>
  <si>
    <t>何清</t>
  </si>
  <si>
    <t>4615032014518</t>
  </si>
  <si>
    <t>屈华红</t>
  </si>
  <si>
    <t>4615035014527</t>
  </si>
  <si>
    <t>尹昕彤</t>
  </si>
  <si>
    <t>4615035014602</t>
  </si>
  <si>
    <t>杨潇</t>
  </si>
  <si>
    <t>3615036014727</t>
  </si>
  <si>
    <t>王聪</t>
  </si>
  <si>
    <t>3615036014725</t>
  </si>
  <si>
    <t>朱宁</t>
  </si>
  <si>
    <t>蓬溪县第二人民医院</t>
  </si>
  <si>
    <t>3615040014803</t>
  </si>
  <si>
    <t>冯松</t>
  </si>
  <si>
    <t>4615041014607</t>
  </si>
  <si>
    <t>赵小强</t>
  </si>
  <si>
    <t>4615041014609</t>
  </si>
  <si>
    <t>贾月华</t>
  </si>
  <si>
    <t>蓬溪县吉祥镇群力卫生院</t>
  </si>
  <si>
    <t>3615045014807</t>
  </si>
  <si>
    <t>王静</t>
  </si>
  <si>
    <t>蓬溪县教育和体育局</t>
  </si>
  <si>
    <t>四川省蓬溪中学校；四川省蓬溪实验中学；四川省蓬溪县中等职业技术学校；四川省蓬溪县蓬南中学</t>
  </si>
  <si>
    <t>1615048013207</t>
  </si>
  <si>
    <t>向甜甜</t>
  </si>
  <si>
    <t/>
  </si>
  <si>
    <t>1615048013214</t>
  </si>
  <si>
    <t>文庆</t>
  </si>
  <si>
    <t>1615048013222</t>
  </si>
  <si>
    <t>曹瑞贤</t>
  </si>
  <si>
    <t>1615048013213</t>
  </si>
  <si>
    <t>何苗</t>
  </si>
  <si>
    <t>1615048013220</t>
  </si>
  <si>
    <t>杨晅垚</t>
  </si>
  <si>
    <t>1615048013304</t>
  </si>
  <si>
    <t>陈颖</t>
  </si>
  <si>
    <t>1615048013303</t>
  </si>
  <si>
    <t>林科君</t>
  </si>
  <si>
    <t xml:space="preserve">四川省蓬溪中学校；四川省蓬溪实验中学；四川省蓬溪县蓬南中学
</t>
  </si>
  <si>
    <t>1615049013305</t>
  </si>
  <si>
    <t>苏玲</t>
  </si>
  <si>
    <t>1615049013315</t>
  </si>
  <si>
    <t>王艳</t>
  </si>
  <si>
    <t>1615049013310</t>
  </si>
  <si>
    <t>殷婷</t>
  </si>
  <si>
    <t>1615049013316</t>
  </si>
  <si>
    <t>王东阳</t>
  </si>
  <si>
    <t>四川省蓬溪中学校；四川省蓬溪县蓬南中学</t>
  </si>
  <si>
    <t>1615050013328</t>
  </si>
  <si>
    <t>李烨</t>
  </si>
  <si>
    <t>1615050013320</t>
  </si>
  <si>
    <t>谢小龙</t>
  </si>
  <si>
    <t>四川省蓬溪中学校</t>
  </si>
  <si>
    <t>1615051013330</t>
  </si>
  <si>
    <t>张蝶</t>
  </si>
  <si>
    <t>1615052013429</t>
  </si>
  <si>
    <t>顾亚淋</t>
  </si>
  <si>
    <t>1615052013411</t>
  </si>
  <si>
    <t>李冰斌</t>
  </si>
  <si>
    <t>1615052013404</t>
  </si>
  <si>
    <t>曾心</t>
  </si>
  <si>
    <t>1615053013509</t>
  </si>
  <si>
    <t>刘茜</t>
  </si>
  <si>
    <t xml:space="preserve">四川省蓬溪县中等职业技术学校；四川省蓬溪县蓬南中学
</t>
  </si>
  <si>
    <t>1615054013512</t>
  </si>
  <si>
    <t>邓又苹</t>
  </si>
  <si>
    <t>1615054013514</t>
  </si>
  <si>
    <t>李敏</t>
  </si>
  <si>
    <t xml:space="preserve">四川省蓬溪县中等职业技术学校
</t>
  </si>
  <si>
    <t>1615056013607</t>
  </si>
  <si>
    <t>罗静</t>
  </si>
  <si>
    <t>1615056013613</t>
  </si>
  <si>
    <t>刘欢</t>
  </si>
  <si>
    <t xml:space="preserve">蓬溪县槐花镇学校；蓬溪县常乐镇初级中学校；蓬溪县蓬南镇初级中学校
</t>
  </si>
  <si>
    <t>1615059013704</t>
  </si>
  <si>
    <t>邓小畅</t>
  </si>
  <si>
    <t>1615059013705</t>
  </si>
  <si>
    <t>蒋凤</t>
  </si>
  <si>
    <t>1615059013711</t>
  </si>
  <si>
    <t>陈放</t>
  </si>
  <si>
    <t>蓬溪县三凤镇金龙学校</t>
  </si>
  <si>
    <t>1615060013718</t>
  </si>
  <si>
    <t>陈婷婷</t>
  </si>
  <si>
    <t>蓬溪县蓬南镇初级中学校</t>
  </si>
  <si>
    <t>1615063013722</t>
  </si>
  <si>
    <t>文岩</t>
  </si>
  <si>
    <t xml:space="preserve">蓬溪县群利镇学校；蓬溪县群利镇中和小学校；蓬溪县任隆镇黄泥学校；蓬溪县蓬南镇农兴学校
</t>
  </si>
  <si>
    <t>1615064013902</t>
  </si>
  <si>
    <t>田金凤</t>
  </si>
  <si>
    <t>1615064013914</t>
  </si>
  <si>
    <t>尹力</t>
  </si>
  <si>
    <t>1615064013814</t>
  </si>
  <si>
    <t>杨银银</t>
  </si>
  <si>
    <t>1615064013913</t>
  </si>
  <si>
    <t>周利平</t>
  </si>
  <si>
    <t>1615064013818</t>
  </si>
  <si>
    <t>周小丽</t>
  </si>
  <si>
    <t xml:space="preserve">蓬溪县蓬南镇小学校；蓬溪县蓬南镇明德小学校
</t>
  </si>
  <si>
    <t>1615065014002</t>
  </si>
  <si>
    <t>张美娟</t>
  </si>
  <si>
    <t>1615065013930</t>
  </si>
  <si>
    <t>付丽萍</t>
  </si>
  <si>
    <t>1615065014101</t>
  </si>
  <si>
    <t>杜胜男</t>
  </si>
  <si>
    <t>1615065014008</t>
  </si>
  <si>
    <t>蒋源源</t>
  </si>
  <si>
    <t xml:space="preserve">蓬溪县槐花镇学校；蓬溪县常乐镇小学校；蓬溪县鸣凤镇吉星学校
</t>
  </si>
  <si>
    <t>1615066014206</t>
  </si>
  <si>
    <t>杨吴林</t>
  </si>
  <si>
    <t>1615066014115</t>
  </si>
  <si>
    <t>陈婧</t>
  </si>
  <si>
    <t>1615066014220</t>
  </si>
  <si>
    <t>魏安慧</t>
  </si>
  <si>
    <t>1615066014205</t>
  </si>
  <si>
    <t>樊倩</t>
  </si>
  <si>
    <t xml:space="preserve">蓬溪县常乐镇小学校；蓬溪县蓬南镇小学校；蓬溪县蓬南镇明德小学校
</t>
  </si>
  <si>
    <t>1615067014304</t>
  </si>
  <si>
    <t>刘晋</t>
  </si>
  <si>
    <t>1615067014311</t>
  </si>
  <si>
    <t>王嘉欣</t>
  </si>
  <si>
    <t>1615067014228</t>
  </si>
  <si>
    <t>郑凤</t>
  </si>
  <si>
    <t xml:space="preserve">蓬溪县群利镇学校；蓬溪县蓬南镇农兴学校；蓬溪县鸣凤镇吉星学校；蓬溪县荷叶乡学校
</t>
  </si>
  <si>
    <t>1615068014425</t>
  </si>
  <si>
    <t>王倩影</t>
  </si>
  <si>
    <t>1615068014401</t>
  </si>
  <si>
    <t>杜成巧</t>
  </si>
  <si>
    <t>1615068014321</t>
  </si>
  <si>
    <t>伍欣悦</t>
  </si>
  <si>
    <t>1615068014413</t>
  </si>
  <si>
    <t>刘亚</t>
  </si>
  <si>
    <t>1615068014328</t>
  </si>
  <si>
    <t>王敏</t>
  </si>
  <si>
    <t xml:space="preserve">蓬溪县群利镇中和小学校；蓬溪县蓬南镇农兴学校
</t>
  </si>
  <si>
    <t>1615069014618</t>
  </si>
  <si>
    <t>张红</t>
  </si>
  <si>
    <t>1615069014524</t>
  </si>
  <si>
    <t>鄢琴琴</t>
  </si>
  <si>
    <t>蓬溪县蓬南镇小学校</t>
  </si>
  <si>
    <t>1615070014726</t>
  </si>
  <si>
    <t>何霖</t>
  </si>
  <si>
    <t xml:space="preserve">蓬溪县任隆镇东新小学校；蓬溪县群利镇中和小学校；蓬溪县蓬南镇明德小学校
</t>
  </si>
  <si>
    <t>1615071014828</t>
  </si>
  <si>
    <t>吴海霞</t>
  </si>
  <si>
    <t>1615071014902</t>
  </si>
  <si>
    <t>巫娇</t>
  </si>
  <si>
    <t>1615071014824</t>
  </si>
  <si>
    <t>蒋婷婷</t>
  </si>
  <si>
    <t>蓬溪县任隆镇东新小学校</t>
  </si>
  <si>
    <t>1615072014916</t>
  </si>
  <si>
    <t>刘登辉</t>
  </si>
  <si>
    <t>蓬溪县赤城幼儿园</t>
  </si>
  <si>
    <t>1615073015329</t>
  </si>
  <si>
    <t>文诗童</t>
  </si>
  <si>
    <t>1615073015103</t>
  </si>
  <si>
    <t>刘衫杉</t>
  </si>
  <si>
    <t>1615073015017</t>
  </si>
  <si>
    <t>王书月</t>
  </si>
  <si>
    <t>1615073015029</t>
  </si>
  <si>
    <t>吴艳</t>
  </si>
  <si>
    <t>1615073015018</t>
  </si>
  <si>
    <t>曾子棱</t>
  </si>
  <si>
    <t>1615073015005</t>
  </si>
  <si>
    <t>胡杉杉</t>
  </si>
  <si>
    <t>1615073015208</t>
  </si>
  <si>
    <t>唐青凤</t>
  </si>
  <si>
    <t>1615073015202</t>
  </si>
  <si>
    <t>付燕</t>
  </si>
  <si>
    <t>1615073015112</t>
  </si>
  <si>
    <t>张少译</t>
  </si>
  <si>
    <t>1615073015404</t>
  </si>
  <si>
    <t>马琳琳</t>
  </si>
  <si>
    <t xml:space="preserve">蓬溪县香榭幼儿园；蓬溪县机关幼儿园
</t>
  </si>
  <si>
    <t>1615074020229</t>
  </si>
  <si>
    <t>李杰</t>
  </si>
  <si>
    <t>1615074020106</t>
  </si>
  <si>
    <t>陈靖</t>
  </si>
  <si>
    <t>1615074020221</t>
  </si>
  <si>
    <t>唐倩</t>
  </si>
  <si>
    <t>1615074020328</t>
  </si>
  <si>
    <t>苟明涛</t>
  </si>
  <si>
    <t>1615074015426</t>
  </si>
  <si>
    <t>王倩倩</t>
  </si>
  <si>
    <t>1615074020205</t>
  </si>
  <si>
    <t>陈梦萍</t>
  </si>
  <si>
    <t>1615074020202</t>
  </si>
  <si>
    <t>周佳丽</t>
  </si>
  <si>
    <t>1615074020425</t>
  </si>
  <si>
    <t>张泰琼</t>
  </si>
  <si>
    <t>1615074020421</t>
  </si>
  <si>
    <t>赵欣悦</t>
  </si>
  <si>
    <t xml:space="preserve">蓬溪县明月镇小学校；蓬溪县大石镇学校
</t>
  </si>
  <si>
    <t>1615077020428</t>
  </si>
  <si>
    <t>唐嘉悦</t>
  </si>
  <si>
    <t>1615077020527</t>
  </si>
  <si>
    <t>李茜茜</t>
  </si>
  <si>
    <t>1615077020627</t>
  </si>
  <si>
    <t>蔡安琪</t>
  </si>
  <si>
    <t>1615077020625</t>
  </si>
  <si>
    <t>罗月</t>
  </si>
  <si>
    <t>1615077020519</t>
  </si>
  <si>
    <t>张梦婷</t>
  </si>
  <si>
    <t>1615077020520</t>
  </si>
  <si>
    <t>马佳洋</t>
  </si>
  <si>
    <t>蓬溪县鸣凤镇小学校；
蓬溪县鸣凤镇吉星学校；蓬溪县三凤镇金龙学校；蓬溪县群利镇学校；蓬溪县吉祥镇群力学校</t>
  </si>
  <si>
    <t>1615078020907</t>
  </si>
  <si>
    <t>党吴燕</t>
  </si>
  <si>
    <t>1615078020803</t>
  </si>
  <si>
    <t>邓芹芹</t>
  </si>
  <si>
    <t>1615078020804</t>
  </si>
  <si>
    <t>柯又湄</t>
  </si>
  <si>
    <t>1615078020727</t>
  </si>
  <si>
    <t>张倩倩</t>
  </si>
  <si>
    <t>1615078020919</t>
  </si>
  <si>
    <t>颜建</t>
  </si>
  <si>
    <t>1615078020822</t>
  </si>
  <si>
    <t>黄翠</t>
  </si>
  <si>
    <t>1615078020930</t>
  </si>
  <si>
    <t>张艳梅</t>
  </si>
  <si>
    <t>蓬溪县蓬南镇幼儿园；蓬溪县任隆镇幼儿园</t>
  </si>
  <si>
    <t>1615079021205</t>
  </si>
  <si>
    <t>伍明爽</t>
  </si>
  <si>
    <t>1615079021015</t>
  </si>
  <si>
    <t>涂欣</t>
  </si>
  <si>
    <t>1615079021125</t>
  </si>
  <si>
    <t>蒋洁兰</t>
  </si>
  <si>
    <t>1615079021203</t>
  </si>
  <si>
    <t>李祺</t>
  </si>
  <si>
    <t>1615079021124</t>
  </si>
  <si>
    <t>李欣玲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</si>
</sst>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_ "/>
    <numFmt numFmtId="181" formatCode="0.00_ "/>
  </numFmts>
  <fonts count="51">
    <font>
      <sz val="10"/>
      <name val="Arial"/>
      <family val="2"/>
    </font>
    <font>
      <sz val="10"/>
      <name val="宋体"/>
      <family val="0"/>
    </font>
    <font>
      <sz val="10"/>
      <color indexed="8"/>
      <name val="宋体"/>
      <family val="0"/>
    </font>
    <font>
      <b/>
      <sz val="16"/>
      <name val="方正小标宋简体"/>
      <family val="0"/>
    </font>
    <font>
      <b/>
      <sz val="10"/>
      <name val="宋体"/>
      <family val="0"/>
    </font>
    <font>
      <sz val="9"/>
      <name val="宋体"/>
      <family val="0"/>
    </font>
    <font>
      <b/>
      <sz val="10"/>
      <color indexed="8"/>
      <name val="宋体"/>
      <family val="0"/>
    </font>
    <font>
      <sz val="9"/>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0"/>
      <color theme="1"/>
      <name val="宋体"/>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26" fillId="0" borderId="0">
      <alignment/>
      <protection/>
    </xf>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8">
    <xf numFmtId="0" fontId="0" fillId="0" borderId="0" xfId="0" applyAlignment="1">
      <alignment/>
    </xf>
    <xf numFmtId="0" fontId="1" fillId="0" borderId="0" xfId="0" applyFont="1" applyAlignment="1">
      <alignment horizontal="center" vertical="center"/>
    </xf>
    <xf numFmtId="0" fontId="1" fillId="0" borderId="0" xfId="0" applyFont="1" applyFill="1" applyAlignment="1">
      <alignment horizontal="center" vertical="center"/>
    </xf>
    <xf numFmtId="180"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xf>
    <xf numFmtId="0" fontId="48" fillId="0" borderId="0" xfId="0" applyFont="1" applyAlignment="1">
      <alignment horizontal="center" vertical="center"/>
    </xf>
    <xf numFmtId="181" fontId="48" fillId="0" borderId="0" xfId="0" applyNumberFormat="1" applyFont="1" applyAlignment="1">
      <alignment horizontal="center" vertical="center"/>
    </xf>
    <xf numFmtId="0" fontId="48" fillId="0" borderId="0" xfId="0" applyFont="1" applyAlignment="1">
      <alignment/>
    </xf>
    <xf numFmtId="0" fontId="1" fillId="0" borderId="0" xfId="0" applyFont="1" applyAlignment="1">
      <alignment horizontal="left" vertical="center"/>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180" fontId="5" fillId="0" borderId="11" xfId="0" applyNumberFormat="1" applyFont="1" applyFill="1" applyBorder="1" applyAlignment="1">
      <alignment horizontal="center" vertical="center"/>
    </xf>
    <xf numFmtId="180" fontId="5" fillId="0" borderId="11"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xf>
    <xf numFmtId="180"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180" fontId="4" fillId="0" borderId="12"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0" fontId="49" fillId="0" borderId="12" xfId="0" applyFont="1" applyBorder="1" applyAlignment="1">
      <alignment horizontal="center" vertical="center" wrapText="1"/>
    </xf>
    <xf numFmtId="181" fontId="49" fillId="0" borderId="13" xfId="0" applyNumberFormat="1" applyFont="1" applyBorder="1" applyAlignment="1">
      <alignment horizontal="center" vertical="center" wrapText="1"/>
    </xf>
    <xf numFmtId="180" fontId="4" fillId="0" borderId="11" xfId="0" applyNumberFormat="1" applyFont="1" applyBorder="1" applyAlignment="1">
      <alignment horizontal="center" vertical="center" wrapText="1"/>
    </xf>
    <xf numFmtId="0" fontId="49" fillId="0" borderId="11" xfId="0" applyFont="1" applyBorder="1" applyAlignment="1">
      <alignment horizontal="center" vertical="center" wrapText="1"/>
    </xf>
    <xf numFmtId="181" fontId="49"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0" fillId="0" borderId="11" xfId="0" applyFont="1" applyBorder="1" applyAlignment="1">
      <alignment horizontal="center" vertical="center"/>
    </xf>
    <xf numFmtId="181" fontId="50" fillId="0" borderId="11" xfId="0" applyNumberFormat="1" applyFont="1" applyBorder="1" applyAlignment="1">
      <alignment horizontal="center" vertical="center"/>
    </xf>
    <xf numFmtId="0" fontId="50" fillId="0" borderId="11" xfId="0" applyFont="1" applyBorder="1" applyAlignment="1">
      <alignment horizontal="center" vertical="center"/>
    </xf>
    <xf numFmtId="0" fontId="50"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181" fontId="5" fillId="0" borderId="11" xfId="0" applyNumberFormat="1" applyFont="1" applyBorder="1" applyAlignment="1">
      <alignment horizontal="center" vertical="center"/>
    </xf>
    <xf numFmtId="181" fontId="5" fillId="0" borderId="11"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1" xfId="0" applyNumberFormat="1" applyFont="1" applyFill="1" applyBorder="1" applyAlignment="1" quotePrefix="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T134"/>
  <sheetViews>
    <sheetView tabSelected="1" workbookViewId="0" topLeftCell="A1">
      <pane xSplit="1" ySplit="4" topLeftCell="B5" activePane="bottomRight" state="frozen"/>
      <selection pane="bottomRight" activeCell="Y120" sqref="Y120"/>
    </sheetView>
  </sheetViews>
  <sheetFormatPr defaultColWidth="9.140625" defaultRowHeight="21.75" customHeight="1"/>
  <cols>
    <col min="1" max="1" width="7.00390625" style="1" customWidth="1"/>
    <col min="2" max="2" width="11.57421875" style="1" customWidth="1"/>
    <col min="3" max="3" width="12.421875" style="1" customWidth="1"/>
    <col min="4" max="4" width="5.00390625" style="1" customWidth="1"/>
    <col min="5" max="5" width="14.7109375" style="1" customWidth="1"/>
    <col min="6" max="6" width="8.28125" style="2" customWidth="1"/>
    <col min="7" max="7" width="5.7109375" style="3" customWidth="1"/>
    <col min="8" max="8" width="4.421875" style="3" customWidth="1"/>
    <col min="9" max="9" width="6.140625" style="3" customWidth="1"/>
    <col min="10" max="10" width="4.8515625" style="3" customWidth="1"/>
    <col min="11" max="11" width="3.7109375" style="4" customWidth="1"/>
    <col min="12" max="12" width="4.7109375" style="1" customWidth="1"/>
    <col min="13" max="13" width="6.57421875" style="5" customWidth="1"/>
    <col min="14" max="14" width="5.421875" style="6" customWidth="1"/>
    <col min="15" max="15" width="5.7109375" style="7" customWidth="1"/>
    <col min="16" max="16" width="6.57421875" style="8" customWidth="1"/>
    <col min="17" max="17" width="4.421875" style="4" customWidth="1"/>
    <col min="18" max="18" width="4.8515625" style="4" customWidth="1"/>
    <col min="19" max="19" width="5.28125" style="5" customWidth="1"/>
    <col min="20" max="20" width="6.140625" style="5" customWidth="1"/>
    <col min="21" max="16384" width="9.140625" style="5" customWidth="1"/>
  </cols>
  <sheetData>
    <row r="1" ht="21.75" customHeight="1">
      <c r="A1" s="9" t="s">
        <v>0</v>
      </c>
    </row>
    <row r="2" spans="1:20" ht="21.75" customHeight="1">
      <c r="A2" s="10" t="s">
        <v>1</v>
      </c>
      <c r="B2" s="10"/>
      <c r="C2" s="10"/>
      <c r="D2" s="10"/>
      <c r="E2" s="10"/>
      <c r="F2" s="10"/>
      <c r="G2" s="10"/>
      <c r="H2" s="10"/>
      <c r="I2" s="10"/>
      <c r="J2" s="10"/>
      <c r="K2" s="10"/>
      <c r="L2" s="10"/>
      <c r="M2" s="10"/>
      <c r="N2" s="10"/>
      <c r="O2" s="10"/>
      <c r="P2" s="10"/>
      <c r="Q2" s="10"/>
      <c r="R2" s="10"/>
      <c r="S2" s="10"/>
      <c r="T2" s="10"/>
    </row>
    <row r="3" spans="1:20" ht="28.5" customHeight="1">
      <c r="A3" s="11" t="s">
        <v>2</v>
      </c>
      <c r="B3" s="11" t="s">
        <v>3</v>
      </c>
      <c r="C3" s="11" t="s">
        <v>4</v>
      </c>
      <c r="D3" s="11" t="s">
        <v>5</v>
      </c>
      <c r="E3" s="11" t="s">
        <v>6</v>
      </c>
      <c r="F3" s="11" t="s">
        <v>7</v>
      </c>
      <c r="G3" s="11" t="s">
        <v>8</v>
      </c>
      <c r="H3" s="11" t="s">
        <v>9</v>
      </c>
      <c r="I3" s="27" t="s">
        <v>10</v>
      </c>
      <c r="J3" s="28"/>
      <c r="K3" s="11" t="s">
        <v>11</v>
      </c>
      <c r="L3" s="11" t="s">
        <v>12</v>
      </c>
      <c r="M3" s="11" t="s">
        <v>13</v>
      </c>
      <c r="N3" s="29" t="s">
        <v>14</v>
      </c>
      <c r="O3" s="30"/>
      <c r="P3" s="11" t="s">
        <v>15</v>
      </c>
      <c r="Q3" s="11" t="s">
        <v>16</v>
      </c>
      <c r="R3" s="11" t="s">
        <v>17</v>
      </c>
      <c r="S3" s="11" t="s">
        <v>18</v>
      </c>
      <c r="T3" s="11" t="s">
        <v>19</v>
      </c>
    </row>
    <row r="4" spans="1:20" ht="25.5" customHeight="1">
      <c r="A4" s="12"/>
      <c r="B4" s="12"/>
      <c r="C4" s="12"/>
      <c r="D4" s="12"/>
      <c r="E4" s="12"/>
      <c r="F4" s="12"/>
      <c r="G4" s="12"/>
      <c r="H4" s="12"/>
      <c r="I4" s="31" t="s">
        <v>20</v>
      </c>
      <c r="J4" s="31" t="s">
        <v>21</v>
      </c>
      <c r="K4" s="12"/>
      <c r="L4" s="12"/>
      <c r="M4" s="12"/>
      <c r="N4" s="32" t="s">
        <v>20</v>
      </c>
      <c r="O4" s="33" t="s">
        <v>21</v>
      </c>
      <c r="P4" s="12"/>
      <c r="Q4" s="12"/>
      <c r="R4" s="12"/>
      <c r="S4" s="12"/>
      <c r="T4" s="12"/>
    </row>
    <row r="5" spans="1:20" ht="21.75" customHeight="1">
      <c r="A5" s="13">
        <v>615001</v>
      </c>
      <c r="B5" s="13" t="s">
        <v>22</v>
      </c>
      <c r="C5" s="13" t="s">
        <v>23</v>
      </c>
      <c r="D5" s="13">
        <v>1</v>
      </c>
      <c r="E5" s="14" t="s">
        <v>24</v>
      </c>
      <c r="F5" s="15" t="s">
        <v>25</v>
      </c>
      <c r="G5" s="16">
        <v>64.6</v>
      </c>
      <c r="H5" s="17"/>
      <c r="I5" s="17">
        <f>G5+H5</f>
        <v>64.6</v>
      </c>
      <c r="J5" s="17">
        <f>I:I*0.6</f>
        <v>38.76</v>
      </c>
      <c r="K5" s="34">
        <v>1</v>
      </c>
      <c r="L5" s="14" t="s">
        <v>26</v>
      </c>
      <c r="M5" s="35" t="s">
        <v>27</v>
      </c>
      <c r="N5" s="36">
        <v>76.8</v>
      </c>
      <c r="O5" s="37">
        <f>N5*0.4</f>
        <v>30.72</v>
      </c>
      <c r="P5" s="38">
        <f>I5*0.6+N5*0.4</f>
        <v>69.47999999999999</v>
      </c>
      <c r="Q5" s="45">
        <v>1</v>
      </c>
      <c r="R5" s="35" t="s">
        <v>26</v>
      </c>
      <c r="S5" s="46" t="s">
        <v>27</v>
      </c>
      <c r="T5" s="46" t="s">
        <v>26</v>
      </c>
    </row>
    <row r="6" spans="1:20" ht="21.75" customHeight="1">
      <c r="A6" s="13">
        <v>615002</v>
      </c>
      <c r="B6" s="13" t="s">
        <v>28</v>
      </c>
      <c r="C6" s="13" t="s">
        <v>29</v>
      </c>
      <c r="D6" s="13">
        <v>1</v>
      </c>
      <c r="E6" s="14" t="s">
        <v>30</v>
      </c>
      <c r="F6" s="15" t="s">
        <v>31</v>
      </c>
      <c r="G6" s="16">
        <v>68.5</v>
      </c>
      <c r="H6" s="17"/>
      <c r="I6" s="17">
        <f>G6+H6</f>
        <v>68.5</v>
      </c>
      <c r="J6" s="17">
        <f>I:I*0.6</f>
        <v>41.1</v>
      </c>
      <c r="K6" s="34">
        <v>1</v>
      </c>
      <c r="L6" s="14" t="s">
        <v>26</v>
      </c>
      <c r="M6" s="35" t="s">
        <v>27</v>
      </c>
      <c r="N6" s="36">
        <v>81.6</v>
      </c>
      <c r="O6" s="37">
        <f>N6*0.4</f>
        <v>32.64</v>
      </c>
      <c r="P6" s="38">
        <f>I6*0.6+N6*0.4</f>
        <v>73.74000000000001</v>
      </c>
      <c r="Q6" s="45">
        <v>1</v>
      </c>
      <c r="R6" s="35" t="s">
        <v>26</v>
      </c>
      <c r="S6" s="46" t="s">
        <v>27</v>
      </c>
      <c r="T6" s="46" t="s">
        <v>26</v>
      </c>
    </row>
    <row r="7" spans="1:20" ht="21.75" customHeight="1">
      <c r="A7" s="13">
        <v>615003</v>
      </c>
      <c r="B7" s="13" t="s">
        <v>32</v>
      </c>
      <c r="C7" s="13" t="s">
        <v>33</v>
      </c>
      <c r="D7" s="13">
        <v>1</v>
      </c>
      <c r="E7" s="14" t="s">
        <v>34</v>
      </c>
      <c r="F7" s="15" t="s">
        <v>35</v>
      </c>
      <c r="G7" s="16">
        <v>62.4</v>
      </c>
      <c r="H7" s="17"/>
      <c r="I7" s="17">
        <f>G7+H7</f>
        <v>62.4</v>
      </c>
      <c r="J7" s="17">
        <f>I:I*0.6</f>
        <v>37.44</v>
      </c>
      <c r="K7" s="34">
        <v>2</v>
      </c>
      <c r="L7" s="14" t="s">
        <v>26</v>
      </c>
      <c r="M7" s="35" t="s">
        <v>27</v>
      </c>
      <c r="N7" s="36">
        <v>83.4</v>
      </c>
      <c r="O7" s="37">
        <f>N7*0.4</f>
        <v>33.36000000000001</v>
      </c>
      <c r="P7" s="38">
        <f>I7*0.6+N7*0.4</f>
        <v>70.80000000000001</v>
      </c>
      <c r="Q7" s="45">
        <v>1</v>
      </c>
      <c r="R7" s="35" t="s">
        <v>26</v>
      </c>
      <c r="S7" s="46" t="s">
        <v>27</v>
      </c>
      <c r="T7" s="46" t="s">
        <v>26</v>
      </c>
    </row>
    <row r="8" spans="1:20" ht="21.75" customHeight="1">
      <c r="A8" s="13">
        <v>615004</v>
      </c>
      <c r="B8" s="13" t="s">
        <v>32</v>
      </c>
      <c r="C8" s="13" t="s">
        <v>33</v>
      </c>
      <c r="D8" s="13">
        <v>1</v>
      </c>
      <c r="E8" s="14" t="s">
        <v>36</v>
      </c>
      <c r="F8" s="15" t="s">
        <v>37</v>
      </c>
      <c r="G8" s="16">
        <v>74.5</v>
      </c>
      <c r="H8" s="17"/>
      <c r="I8" s="17">
        <f>G8+H8</f>
        <v>74.5</v>
      </c>
      <c r="J8" s="17">
        <f>I:I*0.6</f>
        <v>44.699999999999996</v>
      </c>
      <c r="K8" s="34">
        <v>1</v>
      </c>
      <c r="L8" s="14" t="s">
        <v>26</v>
      </c>
      <c r="M8" s="35" t="s">
        <v>27</v>
      </c>
      <c r="N8" s="36">
        <v>79</v>
      </c>
      <c r="O8" s="37">
        <f>N8*0.4</f>
        <v>31.6</v>
      </c>
      <c r="P8" s="38">
        <f>I8*0.6+N8*0.4</f>
        <v>76.3</v>
      </c>
      <c r="Q8" s="45">
        <v>1</v>
      </c>
      <c r="R8" s="35" t="s">
        <v>26</v>
      </c>
      <c r="S8" s="46" t="s">
        <v>27</v>
      </c>
      <c r="T8" s="46" t="s">
        <v>26</v>
      </c>
    </row>
    <row r="9" spans="1:20" ht="21.75" customHeight="1">
      <c r="A9" s="13">
        <v>615005</v>
      </c>
      <c r="B9" s="13" t="s">
        <v>38</v>
      </c>
      <c r="C9" s="13" t="s">
        <v>39</v>
      </c>
      <c r="D9" s="13">
        <v>1</v>
      </c>
      <c r="E9" s="14" t="s">
        <v>40</v>
      </c>
      <c r="F9" s="15" t="s">
        <v>41</v>
      </c>
      <c r="G9" s="16">
        <v>70</v>
      </c>
      <c r="H9" s="17"/>
      <c r="I9" s="17">
        <f>G9+H9</f>
        <v>70</v>
      </c>
      <c r="J9" s="17">
        <f>I:I*0.6</f>
        <v>42</v>
      </c>
      <c r="K9" s="34">
        <v>1</v>
      </c>
      <c r="L9" s="14" t="s">
        <v>26</v>
      </c>
      <c r="M9" s="35" t="s">
        <v>27</v>
      </c>
      <c r="N9" s="36">
        <v>80.4</v>
      </c>
      <c r="O9" s="37">
        <f>N9*0.4</f>
        <v>32.160000000000004</v>
      </c>
      <c r="P9" s="38">
        <f>I9*0.6+N9*0.4</f>
        <v>74.16</v>
      </c>
      <c r="Q9" s="45">
        <v>1</v>
      </c>
      <c r="R9" s="35" t="s">
        <v>26</v>
      </c>
      <c r="S9" s="46" t="s">
        <v>27</v>
      </c>
      <c r="T9" s="46" t="s">
        <v>26</v>
      </c>
    </row>
    <row r="10" spans="1:20" ht="21.75" customHeight="1">
      <c r="A10" s="13">
        <v>615006</v>
      </c>
      <c r="B10" s="13" t="s">
        <v>42</v>
      </c>
      <c r="C10" s="13" t="s">
        <v>43</v>
      </c>
      <c r="D10" s="13">
        <v>1</v>
      </c>
      <c r="E10" s="14" t="s">
        <v>44</v>
      </c>
      <c r="F10" s="15" t="s">
        <v>45</v>
      </c>
      <c r="G10" s="16">
        <v>75.2</v>
      </c>
      <c r="H10" s="17"/>
      <c r="I10" s="17">
        <f>G10+H10</f>
        <v>75.2</v>
      </c>
      <c r="J10" s="17">
        <f>I:I*0.6</f>
        <v>45.12</v>
      </c>
      <c r="K10" s="34">
        <v>1</v>
      </c>
      <c r="L10" s="14" t="s">
        <v>26</v>
      </c>
      <c r="M10" s="35" t="s">
        <v>27</v>
      </c>
      <c r="N10" s="36">
        <v>79.2</v>
      </c>
      <c r="O10" s="37">
        <f>N10*0.4</f>
        <v>31.680000000000003</v>
      </c>
      <c r="P10" s="38">
        <f>I10*0.6+N10*0.4</f>
        <v>76.8</v>
      </c>
      <c r="Q10" s="45">
        <v>1</v>
      </c>
      <c r="R10" s="35" t="s">
        <v>26</v>
      </c>
      <c r="S10" s="46" t="s">
        <v>27</v>
      </c>
      <c r="T10" s="46" t="s">
        <v>26</v>
      </c>
    </row>
    <row r="11" spans="1:20" ht="21.75" customHeight="1">
      <c r="A11" s="13">
        <v>615007</v>
      </c>
      <c r="B11" s="13" t="s">
        <v>46</v>
      </c>
      <c r="C11" s="13" t="s">
        <v>47</v>
      </c>
      <c r="D11" s="13">
        <v>1</v>
      </c>
      <c r="E11" s="14" t="s">
        <v>48</v>
      </c>
      <c r="F11" s="15" t="s">
        <v>49</v>
      </c>
      <c r="G11" s="16">
        <v>60.8</v>
      </c>
      <c r="H11" s="17"/>
      <c r="I11" s="17">
        <f>G11+H11</f>
        <v>60.8</v>
      </c>
      <c r="J11" s="17">
        <f>I:I*0.6</f>
        <v>36.48</v>
      </c>
      <c r="K11" s="34">
        <v>1</v>
      </c>
      <c r="L11" s="14" t="s">
        <v>26</v>
      </c>
      <c r="M11" s="35" t="s">
        <v>27</v>
      </c>
      <c r="N11" s="36">
        <v>77</v>
      </c>
      <c r="O11" s="37">
        <f>N11*0.4</f>
        <v>30.8</v>
      </c>
      <c r="P11" s="38">
        <f>I11*0.6+N11*0.4</f>
        <v>67.28</v>
      </c>
      <c r="Q11" s="45">
        <v>1</v>
      </c>
      <c r="R11" s="35" t="s">
        <v>26</v>
      </c>
      <c r="S11" s="46" t="s">
        <v>27</v>
      </c>
      <c r="T11" s="46" t="s">
        <v>26</v>
      </c>
    </row>
    <row r="12" spans="1:20" ht="21.75" customHeight="1">
      <c r="A12" s="13">
        <v>615008</v>
      </c>
      <c r="B12" s="13" t="s">
        <v>46</v>
      </c>
      <c r="C12" s="13" t="s">
        <v>47</v>
      </c>
      <c r="D12" s="13">
        <v>1</v>
      </c>
      <c r="E12" s="14" t="s">
        <v>50</v>
      </c>
      <c r="F12" s="15" t="s">
        <v>51</v>
      </c>
      <c r="G12" s="16">
        <v>70.9</v>
      </c>
      <c r="H12" s="17"/>
      <c r="I12" s="17">
        <f>G12+H12</f>
        <v>70.9</v>
      </c>
      <c r="J12" s="17">
        <f>I:I*0.6</f>
        <v>42.54</v>
      </c>
      <c r="K12" s="34">
        <v>1</v>
      </c>
      <c r="L12" s="14" t="s">
        <v>26</v>
      </c>
      <c r="M12" s="35" t="s">
        <v>27</v>
      </c>
      <c r="N12" s="36">
        <v>81.2</v>
      </c>
      <c r="O12" s="37">
        <f>N12*0.4</f>
        <v>32.480000000000004</v>
      </c>
      <c r="P12" s="38">
        <f>I12*0.6+N12*0.4</f>
        <v>75.02000000000001</v>
      </c>
      <c r="Q12" s="45">
        <v>1</v>
      </c>
      <c r="R12" s="35" t="s">
        <v>26</v>
      </c>
      <c r="S12" s="46" t="s">
        <v>27</v>
      </c>
      <c r="T12" s="46" t="s">
        <v>26</v>
      </c>
    </row>
    <row r="13" spans="1:20" ht="21.75" customHeight="1">
      <c r="A13" s="13">
        <v>615009</v>
      </c>
      <c r="B13" s="13" t="s">
        <v>52</v>
      </c>
      <c r="C13" s="13" t="s">
        <v>53</v>
      </c>
      <c r="D13" s="13">
        <v>1</v>
      </c>
      <c r="E13" s="14" t="s">
        <v>54</v>
      </c>
      <c r="F13" s="15" t="s">
        <v>55</v>
      </c>
      <c r="G13" s="16">
        <v>63.5</v>
      </c>
      <c r="H13" s="17"/>
      <c r="I13" s="17">
        <f>G13+H13</f>
        <v>63.5</v>
      </c>
      <c r="J13" s="17">
        <f>I:I*0.6</f>
        <v>38.1</v>
      </c>
      <c r="K13" s="34">
        <v>1</v>
      </c>
      <c r="L13" s="14" t="s">
        <v>26</v>
      </c>
      <c r="M13" s="35" t="s">
        <v>27</v>
      </c>
      <c r="N13" s="36">
        <v>78.8</v>
      </c>
      <c r="O13" s="37">
        <f>N13*0.4</f>
        <v>31.52</v>
      </c>
      <c r="P13" s="38">
        <f>I13*0.6+N13*0.4</f>
        <v>69.62</v>
      </c>
      <c r="Q13" s="45">
        <v>1</v>
      </c>
      <c r="R13" s="35" t="s">
        <v>26</v>
      </c>
      <c r="S13" s="46" t="s">
        <v>27</v>
      </c>
      <c r="T13" s="46" t="s">
        <v>26</v>
      </c>
    </row>
    <row r="14" spans="1:20" ht="21.75" customHeight="1">
      <c r="A14" s="13">
        <v>615010</v>
      </c>
      <c r="B14" s="13" t="s">
        <v>56</v>
      </c>
      <c r="C14" s="13" t="s">
        <v>57</v>
      </c>
      <c r="D14" s="13">
        <v>1</v>
      </c>
      <c r="E14" s="14" t="s">
        <v>58</v>
      </c>
      <c r="F14" s="15" t="s">
        <v>59</v>
      </c>
      <c r="G14" s="16">
        <v>69.8</v>
      </c>
      <c r="H14" s="17"/>
      <c r="I14" s="17">
        <f>G14+H14</f>
        <v>69.8</v>
      </c>
      <c r="J14" s="17">
        <f>I:I*0.6</f>
        <v>41.879999999999995</v>
      </c>
      <c r="K14" s="34">
        <v>1</v>
      </c>
      <c r="L14" s="14" t="s">
        <v>26</v>
      </c>
      <c r="M14" s="35" t="s">
        <v>27</v>
      </c>
      <c r="N14" s="39">
        <v>83.2</v>
      </c>
      <c r="O14" s="37">
        <f>N14*0.4</f>
        <v>33.28</v>
      </c>
      <c r="P14" s="38">
        <f>I14*0.6+N14*0.4</f>
        <v>75.16</v>
      </c>
      <c r="Q14" s="45">
        <v>1</v>
      </c>
      <c r="R14" s="35" t="s">
        <v>26</v>
      </c>
      <c r="S14" s="46" t="s">
        <v>27</v>
      </c>
      <c r="T14" s="46" t="s">
        <v>26</v>
      </c>
    </row>
    <row r="15" spans="1:20" ht="21.75" customHeight="1">
      <c r="A15" s="13">
        <v>615011</v>
      </c>
      <c r="B15" s="13" t="s">
        <v>56</v>
      </c>
      <c r="C15" s="13" t="s">
        <v>60</v>
      </c>
      <c r="D15" s="13">
        <v>1</v>
      </c>
      <c r="E15" s="14" t="s">
        <v>61</v>
      </c>
      <c r="F15" s="15" t="s">
        <v>62</v>
      </c>
      <c r="G15" s="16">
        <v>69.1</v>
      </c>
      <c r="H15" s="17"/>
      <c r="I15" s="17">
        <f>G15+H15</f>
        <v>69.1</v>
      </c>
      <c r="J15" s="17">
        <f>I:I*0.6</f>
        <v>41.459999999999994</v>
      </c>
      <c r="K15" s="34">
        <v>1</v>
      </c>
      <c r="L15" s="14" t="s">
        <v>26</v>
      </c>
      <c r="M15" s="35" t="s">
        <v>27</v>
      </c>
      <c r="N15" s="36">
        <v>75</v>
      </c>
      <c r="O15" s="37">
        <f>N15*0.4</f>
        <v>30</v>
      </c>
      <c r="P15" s="38">
        <f>I15*0.6+N15*0.4</f>
        <v>71.46</v>
      </c>
      <c r="Q15" s="45">
        <v>1</v>
      </c>
      <c r="R15" s="35" t="s">
        <v>26</v>
      </c>
      <c r="S15" s="46" t="s">
        <v>27</v>
      </c>
      <c r="T15" s="46" t="s">
        <v>26</v>
      </c>
    </row>
    <row r="16" spans="1:20" ht="21.75" customHeight="1">
      <c r="A16" s="13">
        <v>615012</v>
      </c>
      <c r="B16" s="13" t="s">
        <v>63</v>
      </c>
      <c r="C16" s="13" t="s">
        <v>63</v>
      </c>
      <c r="D16" s="13">
        <v>2</v>
      </c>
      <c r="E16" s="14" t="s">
        <v>64</v>
      </c>
      <c r="F16" s="15" t="s">
        <v>65</v>
      </c>
      <c r="G16" s="16">
        <v>62.2</v>
      </c>
      <c r="H16" s="17"/>
      <c r="I16" s="17">
        <f>G16+H16</f>
        <v>62.2</v>
      </c>
      <c r="J16" s="17">
        <f>I:I*0.6</f>
        <v>37.32</v>
      </c>
      <c r="K16" s="34">
        <v>2</v>
      </c>
      <c r="L16" s="14" t="s">
        <v>26</v>
      </c>
      <c r="M16" s="35" t="s">
        <v>27</v>
      </c>
      <c r="N16" s="36">
        <v>78.6</v>
      </c>
      <c r="O16" s="37">
        <f>N16*0.4</f>
        <v>31.439999999999998</v>
      </c>
      <c r="P16" s="38">
        <f>I16*0.6+N16*0.4</f>
        <v>68.75999999999999</v>
      </c>
      <c r="Q16" s="45">
        <v>1</v>
      </c>
      <c r="R16" s="35" t="s">
        <v>26</v>
      </c>
      <c r="S16" s="46" t="s">
        <v>27</v>
      </c>
      <c r="T16" s="46" t="s">
        <v>26</v>
      </c>
    </row>
    <row r="17" spans="1:20" ht="21.75" customHeight="1">
      <c r="A17" s="18"/>
      <c r="B17" s="18" t="s">
        <v>63</v>
      </c>
      <c r="C17" s="18" t="s">
        <v>63</v>
      </c>
      <c r="D17" s="18">
        <v>2</v>
      </c>
      <c r="E17" s="14" t="s">
        <v>66</v>
      </c>
      <c r="F17" s="15" t="s">
        <v>67</v>
      </c>
      <c r="G17" s="16">
        <v>60.6</v>
      </c>
      <c r="H17" s="17"/>
      <c r="I17" s="17">
        <f>G17+H17</f>
        <v>60.6</v>
      </c>
      <c r="J17" s="17">
        <f>I:I*0.6</f>
        <v>36.36</v>
      </c>
      <c r="K17" s="34">
        <v>4</v>
      </c>
      <c r="L17" s="14" t="s">
        <v>26</v>
      </c>
      <c r="M17" s="35" t="s">
        <v>27</v>
      </c>
      <c r="N17" s="36">
        <v>80.6</v>
      </c>
      <c r="O17" s="37">
        <f>N17*0.4</f>
        <v>32.24</v>
      </c>
      <c r="P17" s="38">
        <f>I17*0.6+N17*0.4</f>
        <v>68.6</v>
      </c>
      <c r="Q17" s="45">
        <v>2</v>
      </c>
      <c r="R17" s="35" t="s">
        <v>26</v>
      </c>
      <c r="S17" s="46" t="s">
        <v>68</v>
      </c>
      <c r="T17" s="46" t="s">
        <v>69</v>
      </c>
    </row>
    <row r="18" spans="1:20" ht="21.75" customHeight="1">
      <c r="A18" s="13">
        <v>615013</v>
      </c>
      <c r="B18" s="13" t="s">
        <v>70</v>
      </c>
      <c r="C18" s="13" t="s">
        <v>71</v>
      </c>
      <c r="D18" s="13">
        <v>2</v>
      </c>
      <c r="E18" s="14" t="s">
        <v>72</v>
      </c>
      <c r="F18" s="15" t="s">
        <v>73</v>
      </c>
      <c r="G18" s="16">
        <v>73.9</v>
      </c>
      <c r="H18" s="17"/>
      <c r="I18" s="17">
        <f>G18+H18</f>
        <v>73.9</v>
      </c>
      <c r="J18" s="17">
        <f>I:I*0.6</f>
        <v>44.34</v>
      </c>
      <c r="K18" s="34">
        <v>1</v>
      </c>
      <c r="L18" s="14" t="s">
        <v>26</v>
      </c>
      <c r="M18" s="35" t="s">
        <v>27</v>
      </c>
      <c r="N18" s="36">
        <v>78</v>
      </c>
      <c r="O18" s="37">
        <f>N18*0.4</f>
        <v>31.200000000000003</v>
      </c>
      <c r="P18" s="38">
        <f>I18*0.6+N18*0.4</f>
        <v>75.54</v>
      </c>
      <c r="Q18" s="45">
        <v>1</v>
      </c>
      <c r="R18" s="35" t="s">
        <v>26</v>
      </c>
      <c r="S18" s="46" t="s">
        <v>27</v>
      </c>
      <c r="T18" s="46" t="s">
        <v>26</v>
      </c>
    </row>
    <row r="19" spans="1:20" ht="21.75" customHeight="1">
      <c r="A19" s="18"/>
      <c r="B19" s="18" t="s">
        <v>70</v>
      </c>
      <c r="C19" s="18" t="s">
        <v>71</v>
      </c>
      <c r="D19" s="18">
        <v>2</v>
      </c>
      <c r="E19" s="14" t="s">
        <v>74</v>
      </c>
      <c r="F19" s="15" t="s">
        <v>75</v>
      </c>
      <c r="G19" s="16">
        <v>73.8</v>
      </c>
      <c r="H19" s="17"/>
      <c r="I19" s="17">
        <f>G19+H19</f>
        <v>73.8</v>
      </c>
      <c r="J19" s="17">
        <f>I:I*0.6</f>
        <v>44.279999999999994</v>
      </c>
      <c r="K19" s="34">
        <v>2</v>
      </c>
      <c r="L19" s="14" t="s">
        <v>26</v>
      </c>
      <c r="M19" s="35" t="s">
        <v>27</v>
      </c>
      <c r="N19" s="36">
        <v>74</v>
      </c>
      <c r="O19" s="37">
        <f>N19*0.4</f>
        <v>29.6</v>
      </c>
      <c r="P19" s="38">
        <f>I19*0.6+N19*0.4</f>
        <v>73.88</v>
      </c>
      <c r="Q19" s="45">
        <v>2</v>
      </c>
      <c r="R19" s="35" t="s">
        <v>26</v>
      </c>
      <c r="S19" s="46" t="s">
        <v>27</v>
      </c>
      <c r="T19" s="46" t="s">
        <v>26</v>
      </c>
    </row>
    <row r="20" spans="1:20" ht="21.75" customHeight="1">
      <c r="A20" s="13">
        <v>615014</v>
      </c>
      <c r="B20" s="13" t="s">
        <v>76</v>
      </c>
      <c r="C20" s="13" t="s">
        <v>77</v>
      </c>
      <c r="D20" s="13">
        <v>1</v>
      </c>
      <c r="E20" s="14" t="s">
        <v>78</v>
      </c>
      <c r="F20" s="15" t="s">
        <v>79</v>
      </c>
      <c r="G20" s="16">
        <v>59.1</v>
      </c>
      <c r="H20" s="17"/>
      <c r="I20" s="17">
        <f>G20+H20</f>
        <v>59.1</v>
      </c>
      <c r="J20" s="17">
        <f>I:I*0.6</f>
        <v>35.46</v>
      </c>
      <c r="K20" s="34">
        <v>1</v>
      </c>
      <c r="L20" s="14" t="s">
        <v>26</v>
      </c>
      <c r="M20" s="35" t="s">
        <v>27</v>
      </c>
      <c r="N20" s="36">
        <v>76</v>
      </c>
      <c r="O20" s="37">
        <f>N20*0.4</f>
        <v>30.400000000000002</v>
      </c>
      <c r="P20" s="38">
        <f>I20*0.6+N20*0.4</f>
        <v>65.86</v>
      </c>
      <c r="Q20" s="45">
        <v>1</v>
      </c>
      <c r="R20" s="35" t="s">
        <v>26</v>
      </c>
      <c r="S20" s="46" t="s">
        <v>27</v>
      </c>
      <c r="T20" s="46" t="s">
        <v>26</v>
      </c>
    </row>
    <row r="21" spans="1:20" ht="21.75" customHeight="1">
      <c r="A21" s="13">
        <v>615015</v>
      </c>
      <c r="B21" s="13" t="s">
        <v>76</v>
      </c>
      <c r="C21" s="13" t="s">
        <v>80</v>
      </c>
      <c r="D21" s="13">
        <v>1</v>
      </c>
      <c r="E21" s="14" t="s">
        <v>81</v>
      </c>
      <c r="F21" s="15" t="s">
        <v>82</v>
      </c>
      <c r="G21" s="16">
        <v>73</v>
      </c>
      <c r="H21" s="17"/>
      <c r="I21" s="17">
        <f>G21+H21</f>
        <v>73</v>
      </c>
      <c r="J21" s="17">
        <f>I:I*0.6</f>
        <v>43.8</v>
      </c>
      <c r="K21" s="34">
        <v>1</v>
      </c>
      <c r="L21" s="14" t="s">
        <v>26</v>
      </c>
      <c r="M21" s="35" t="s">
        <v>27</v>
      </c>
      <c r="N21" s="36">
        <v>81.4</v>
      </c>
      <c r="O21" s="37">
        <f>N21*0.4</f>
        <v>32.56</v>
      </c>
      <c r="P21" s="38">
        <f>I21*0.6+N21*0.4</f>
        <v>76.36</v>
      </c>
      <c r="Q21" s="45">
        <v>1</v>
      </c>
      <c r="R21" s="35" t="s">
        <v>26</v>
      </c>
      <c r="S21" s="46" t="s">
        <v>27</v>
      </c>
      <c r="T21" s="46" t="s">
        <v>26</v>
      </c>
    </row>
    <row r="22" spans="1:20" ht="21.75" customHeight="1">
      <c r="A22" s="13">
        <v>615017</v>
      </c>
      <c r="B22" s="13" t="s">
        <v>76</v>
      </c>
      <c r="C22" s="13" t="s">
        <v>77</v>
      </c>
      <c r="D22" s="13">
        <v>2</v>
      </c>
      <c r="E22" s="14" t="s">
        <v>83</v>
      </c>
      <c r="F22" s="15" t="s">
        <v>84</v>
      </c>
      <c r="G22" s="16">
        <v>59</v>
      </c>
      <c r="H22" s="17"/>
      <c r="I22" s="17">
        <f>G22+H22</f>
        <v>59</v>
      </c>
      <c r="J22" s="17">
        <f>I:I*0.6</f>
        <v>35.4</v>
      </c>
      <c r="K22" s="34">
        <v>1</v>
      </c>
      <c r="L22" s="14" t="s">
        <v>26</v>
      </c>
      <c r="M22" s="35" t="s">
        <v>27</v>
      </c>
      <c r="N22" s="36">
        <v>75.2</v>
      </c>
      <c r="O22" s="37">
        <f>N22*0.4</f>
        <v>30.080000000000002</v>
      </c>
      <c r="P22" s="38">
        <f>I22*0.6+N22*0.4</f>
        <v>65.48</v>
      </c>
      <c r="Q22" s="45">
        <v>1</v>
      </c>
      <c r="R22" s="35" t="s">
        <v>26</v>
      </c>
      <c r="S22" s="46" t="s">
        <v>27</v>
      </c>
      <c r="T22" s="46" t="s">
        <v>26</v>
      </c>
    </row>
    <row r="23" spans="1:20" ht="21.75" customHeight="1">
      <c r="A23" s="18"/>
      <c r="B23" s="18" t="s">
        <v>76</v>
      </c>
      <c r="C23" s="18" t="s">
        <v>77</v>
      </c>
      <c r="D23" s="18">
        <v>2</v>
      </c>
      <c r="E23" s="14" t="s">
        <v>85</v>
      </c>
      <c r="F23" s="15" t="s">
        <v>86</v>
      </c>
      <c r="G23" s="16">
        <v>57</v>
      </c>
      <c r="H23" s="17"/>
      <c r="I23" s="17">
        <f>G23+H23</f>
        <v>57</v>
      </c>
      <c r="J23" s="17">
        <f>I:I*0.6</f>
        <v>34.199999999999996</v>
      </c>
      <c r="K23" s="34">
        <v>3</v>
      </c>
      <c r="L23" s="14" t="s">
        <v>26</v>
      </c>
      <c r="M23" s="35" t="s">
        <v>27</v>
      </c>
      <c r="N23" s="36">
        <v>71.6</v>
      </c>
      <c r="O23" s="37">
        <f>N23*0.4</f>
        <v>28.64</v>
      </c>
      <c r="P23" s="38">
        <f>I23*0.6+N23*0.4</f>
        <v>62.839999999999996</v>
      </c>
      <c r="Q23" s="45">
        <v>2</v>
      </c>
      <c r="R23" s="35" t="s">
        <v>26</v>
      </c>
      <c r="S23" s="46" t="s">
        <v>68</v>
      </c>
      <c r="T23" s="46" t="s">
        <v>69</v>
      </c>
    </row>
    <row r="24" spans="1:20" ht="21.75" customHeight="1">
      <c r="A24" s="19">
        <v>615019</v>
      </c>
      <c r="B24" s="19" t="s">
        <v>76</v>
      </c>
      <c r="C24" s="19" t="s">
        <v>77</v>
      </c>
      <c r="D24" s="19">
        <v>1</v>
      </c>
      <c r="E24" s="14" t="s">
        <v>87</v>
      </c>
      <c r="F24" s="15" t="s">
        <v>88</v>
      </c>
      <c r="G24" s="16">
        <v>58</v>
      </c>
      <c r="H24" s="17"/>
      <c r="I24" s="17">
        <f aca="true" t="shared" si="0" ref="I24:I34">G24+H24</f>
        <v>58</v>
      </c>
      <c r="J24" s="17">
        <f>I:I*0.6</f>
        <v>34.8</v>
      </c>
      <c r="K24" s="34">
        <v>1</v>
      </c>
      <c r="L24" s="14" t="s">
        <v>26</v>
      </c>
      <c r="M24" s="35" t="s">
        <v>27</v>
      </c>
      <c r="N24" s="36">
        <v>77</v>
      </c>
      <c r="O24" s="37">
        <f aca="true" t="shared" si="1" ref="O24:O35">N24*0.4</f>
        <v>30.8</v>
      </c>
      <c r="P24" s="38">
        <f aca="true" t="shared" si="2" ref="P24:P35">I24*0.6+N24*0.4</f>
        <v>65.6</v>
      </c>
      <c r="Q24" s="45">
        <v>1</v>
      </c>
      <c r="R24" s="35" t="s">
        <v>26</v>
      </c>
      <c r="S24" s="46" t="s">
        <v>27</v>
      </c>
      <c r="T24" s="46" t="s">
        <v>26</v>
      </c>
    </row>
    <row r="25" spans="1:20" ht="21.75" customHeight="1">
      <c r="A25" s="19">
        <v>615021</v>
      </c>
      <c r="B25" s="19" t="s">
        <v>76</v>
      </c>
      <c r="C25" s="19" t="s">
        <v>77</v>
      </c>
      <c r="D25" s="19">
        <v>1</v>
      </c>
      <c r="E25" s="14" t="s">
        <v>89</v>
      </c>
      <c r="F25" s="15" t="s">
        <v>90</v>
      </c>
      <c r="G25" s="16">
        <v>41</v>
      </c>
      <c r="H25" s="17"/>
      <c r="I25" s="17">
        <f t="shared" si="0"/>
        <v>41</v>
      </c>
      <c r="J25" s="17">
        <f>I:I*0.6</f>
        <v>24.599999999999998</v>
      </c>
      <c r="K25" s="34">
        <v>1</v>
      </c>
      <c r="L25" s="14" t="s">
        <v>26</v>
      </c>
      <c r="M25" s="35" t="s">
        <v>27</v>
      </c>
      <c r="N25" s="36">
        <v>66.6</v>
      </c>
      <c r="O25" s="37">
        <f t="shared" si="1"/>
        <v>26.64</v>
      </c>
      <c r="P25" s="38">
        <f t="shared" si="2"/>
        <v>51.239999999999995</v>
      </c>
      <c r="Q25" s="45">
        <v>1</v>
      </c>
      <c r="R25" s="35" t="s">
        <v>26</v>
      </c>
      <c r="S25" s="46" t="s">
        <v>27</v>
      </c>
      <c r="T25" s="46" t="s">
        <v>26</v>
      </c>
    </row>
    <row r="26" spans="1:20" ht="21.75" customHeight="1">
      <c r="A26" s="13">
        <v>615023</v>
      </c>
      <c r="B26" s="13" t="s">
        <v>76</v>
      </c>
      <c r="C26" s="13" t="s">
        <v>77</v>
      </c>
      <c r="D26" s="13">
        <v>2</v>
      </c>
      <c r="E26" s="14" t="s">
        <v>91</v>
      </c>
      <c r="F26" s="15" t="s">
        <v>92</v>
      </c>
      <c r="G26" s="16">
        <v>64</v>
      </c>
      <c r="H26" s="17"/>
      <c r="I26" s="17">
        <f t="shared" si="0"/>
        <v>64</v>
      </c>
      <c r="J26" s="17">
        <f>I:I*0.6</f>
        <v>38.4</v>
      </c>
      <c r="K26" s="34">
        <v>1</v>
      </c>
      <c r="L26" s="14" t="s">
        <v>26</v>
      </c>
      <c r="M26" s="35" t="s">
        <v>27</v>
      </c>
      <c r="N26" s="36">
        <v>85.6</v>
      </c>
      <c r="O26" s="37">
        <f t="shared" si="1"/>
        <v>34.24</v>
      </c>
      <c r="P26" s="38">
        <f t="shared" si="2"/>
        <v>72.64</v>
      </c>
      <c r="Q26" s="45">
        <v>1</v>
      </c>
      <c r="R26" s="35" t="s">
        <v>26</v>
      </c>
      <c r="S26" s="46" t="s">
        <v>27</v>
      </c>
      <c r="T26" s="46" t="s">
        <v>26</v>
      </c>
    </row>
    <row r="27" spans="1:20" ht="21.75" customHeight="1">
      <c r="A27" s="18"/>
      <c r="B27" s="18" t="s">
        <v>76</v>
      </c>
      <c r="C27" s="18" t="s">
        <v>77</v>
      </c>
      <c r="D27" s="18">
        <v>2</v>
      </c>
      <c r="E27" s="14" t="s">
        <v>93</v>
      </c>
      <c r="F27" s="15" t="s">
        <v>94</v>
      </c>
      <c r="G27" s="16">
        <v>60</v>
      </c>
      <c r="H27" s="17"/>
      <c r="I27" s="17">
        <f t="shared" si="0"/>
        <v>60</v>
      </c>
      <c r="J27" s="17">
        <f>I:I*0.6</f>
        <v>36</v>
      </c>
      <c r="K27" s="34">
        <v>2</v>
      </c>
      <c r="L27" s="14" t="s">
        <v>26</v>
      </c>
      <c r="M27" s="35" t="s">
        <v>27</v>
      </c>
      <c r="N27" s="36">
        <v>77.2</v>
      </c>
      <c r="O27" s="37">
        <f t="shared" si="1"/>
        <v>30.880000000000003</v>
      </c>
      <c r="P27" s="38">
        <f t="shared" si="2"/>
        <v>66.88</v>
      </c>
      <c r="Q27" s="45">
        <v>2</v>
      </c>
      <c r="R27" s="35" t="s">
        <v>26</v>
      </c>
      <c r="S27" s="46" t="s">
        <v>27</v>
      </c>
      <c r="T27" s="46" t="s">
        <v>26</v>
      </c>
    </row>
    <row r="28" spans="1:20" ht="21.75" customHeight="1">
      <c r="A28" s="13">
        <v>615024</v>
      </c>
      <c r="B28" s="13" t="s">
        <v>76</v>
      </c>
      <c r="C28" s="13" t="s">
        <v>77</v>
      </c>
      <c r="D28" s="13">
        <v>1</v>
      </c>
      <c r="E28" s="14" t="s">
        <v>95</v>
      </c>
      <c r="F28" s="15" t="s">
        <v>96</v>
      </c>
      <c r="G28" s="16">
        <v>61</v>
      </c>
      <c r="H28" s="17"/>
      <c r="I28" s="17">
        <f>G28+H28</f>
        <v>61</v>
      </c>
      <c r="J28" s="17">
        <f>I:I*0.6</f>
        <v>36.6</v>
      </c>
      <c r="K28" s="34">
        <v>1</v>
      </c>
      <c r="L28" s="14" t="s">
        <v>26</v>
      </c>
      <c r="M28" s="35" t="s">
        <v>27</v>
      </c>
      <c r="N28" s="36">
        <v>72.6</v>
      </c>
      <c r="O28" s="37">
        <f>N28*0.4</f>
        <v>29.04</v>
      </c>
      <c r="P28" s="38">
        <f>I28*0.6+N28*0.4</f>
        <v>65.64</v>
      </c>
      <c r="Q28" s="45">
        <v>1</v>
      </c>
      <c r="R28" s="35" t="s">
        <v>26</v>
      </c>
      <c r="S28" s="46" t="s">
        <v>27</v>
      </c>
      <c r="T28" s="46" t="s">
        <v>26</v>
      </c>
    </row>
    <row r="29" spans="1:20" ht="21.75" customHeight="1">
      <c r="A29" s="19">
        <v>615025</v>
      </c>
      <c r="B29" s="19" t="s">
        <v>76</v>
      </c>
      <c r="C29" s="19" t="s">
        <v>80</v>
      </c>
      <c r="D29" s="19">
        <v>1</v>
      </c>
      <c r="E29" s="14" t="s">
        <v>97</v>
      </c>
      <c r="F29" s="15" t="s">
        <v>98</v>
      </c>
      <c r="G29" s="16">
        <v>41</v>
      </c>
      <c r="H29" s="17"/>
      <c r="I29" s="17">
        <f>G29+H29</f>
        <v>41</v>
      </c>
      <c r="J29" s="17">
        <f>I:I*0.6</f>
        <v>24.599999999999998</v>
      </c>
      <c r="K29" s="34">
        <v>1</v>
      </c>
      <c r="L29" s="14" t="s">
        <v>26</v>
      </c>
      <c r="M29" s="35" t="s">
        <v>27</v>
      </c>
      <c r="N29" s="36">
        <v>66.4</v>
      </c>
      <c r="O29" s="37">
        <f>N29*0.4</f>
        <v>26.560000000000002</v>
      </c>
      <c r="P29" s="38">
        <f>I29*0.6+N29*0.4</f>
        <v>51.16</v>
      </c>
      <c r="Q29" s="45">
        <v>1</v>
      </c>
      <c r="R29" s="35" t="s">
        <v>26</v>
      </c>
      <c r="S29" s="46" t="s">
        <v>27</v>
      </c>
      <c r="T29" s="46" t="s">
        <v>26</v>
      </c>
    </row>
    <row r="30" spans="1:20" ht="21.75" customHeight="1">
      <c r="A30" s="13">
        <v>615028</v>
      </c>
      <c r="B30" s="13" t="s">
        <v>76</v>
      </c>
      <c r="C30" s="13" t="s">
        <v>99</v>
      </c>
      <c r="D30" s="13">
        <v>1</v>
      </c>
      <c r="E30" s="14" t="s">
        <v>100</v>
      </c>
      <c r="F30" s="15" t="s">
        <v>101</v>
      </c>
      <c r="G30" s="16">
        <v>58</v>
      </c>
      <c r="H30" s="17"/>
      <c r="I30" s="17">
        <f>G30+H30</f>
        <v>58</v>
      </c>
      <c r="J30" s="17">
        <f>I:I*0.6</f>
        <v>34.8</v>
      </c>
      <c r="K30" s="34">
        <v>1</v>
      </c>
      <c r="L30" s="14" t="s">
        <v>26</v>
      </c>
      <c r="M30" s="35" t="s">
        <v>27</v>
      </c>
      <c r="N30" s="36">
        <v>70.8</v>
      </c>
      <c r="O30" s="37">
        <f>N30*0.4</f>
        <v>28.32</v>
      </c>
      <c r="P30" s="38">
        <f>I30*0.6+N30*0.4</f>
        <v>63.12</v>
      </c>
      <c r="Q30" s="45">
        <v>1</v>
      </c>
      <c r="R30" s="35" t="s">
        <v>26</v>
      </c>
      <c r="S30" s="46" t="s">
        <v>68</v>
      </c>
      <c r="T30" s="46" t="s">
        <v>69</v>
      </c>
    </row>
    <row r="31" spans="1:20" ht="21.75" customHeight="1">
      <c r="A31" s="13">
        <v>615029</v>
      </c>
      <c r="B31" s="13" t="s">
        <v>76</v>
      </c>
      <c r="C31" s="13" t="s">
        <v>99</v>
      </c>
      <c r="D31" s="13">
        <v>1</v>
      </c>
      <c r="E31" s="14" t="s">
        <v>102</v>
      </c>
      <c r="F31" s="15" t="s">
        <v>103</v>
      </c>
      <c r="G31" s="16">
        <v>49</v>
      </c>
      <c r="H31" s="17"/>
      <c r="I31" s="17">
        <f>G31+H31</f>
        <v>49</v>
      </c>
      <c r="J31" s="17">
        <f>I:I*0.6</f>
        <v>29.4</v>
      </c>
      <c r="K31" s="34">
        <v>3</v>
      </c>
      <c r="L31" s="14" t="s">
        <v>26</v>
      </c>
      <c r="M31" s="35" t="s">
        <v>27</v>
      </c>
      <c r="N31" s="36">
        <v>76.8</v>
      </c>
      <c r="O31" s="37">
        <f>N31*0.4</f>
        <v>30.72</v>
      </c>
      <c r="P31" s="38">
        <f>I31*0.6+N31*0.4</f>
        <v>60.12</v>
      </c>
      <c r="Q31" s="45">
        <v>1</v>
      </c>
      <c r="R31" s="35" t="s">
        <v>26</v>
      </c>
      <c r="S31" s="46" t="s">
        <v>27</v>
      </c>
      <c r="T31" s="46" t="s">
        <v>26</v>
      </c>
    </row>
    <row r="32" spans="1:20" ht="21.75" customHeight="1">
      <c r="A32" s="19">
        <v>615031</v>
      </c>
      <c r="B32" s="19" t="s">
        <v>76</v>
      </c>
      <c r="C32" s="19" t="s">
        <v>104</v>
      </c>
      <c r="D32" s="19">
        <v>1</v>
      </c>
      <c r="E32" s="14" t="s">
        <v>105</v>
      </c>
      <c r="F32" s="15" t="s">
        <v>106</v>
      </c>
      <c r="G32" s="16">
        <v>46</v>
      </c>
      <c r="H32" s="17">
        <v>4</v>
      </c>
      <c r="I32" s="17">
        <f>G32+H32</f>
        <v>50</v>
      </c>
      <c r="J32" s="17">
        <f>I:I*0.6</f>
        <v>30</v>
      </c>
      <c r="K32" s="34">
        <v>1</v>
      </c>
      <c r="L32" s="14" t="s">
        <v>26</v>
      </c>
      <c r="M32" s="35" t="s">
        <v>27</v>
      </c>
      <c r="N32" s="36">
        <v>72.4</v>
      </c>
      <c r="O32" s="37">
        <f>N32*0.4</f>
        <v>28.960000000000004</v>
      </c>
      <c r="P32" s="38">
        <f>I32*0.6+N32*0.4</f>
        <v>58.96000000000001</v>
      </c>
      <c r="Q32" s="45">
        <v>1</v>
      </c>
      <c r="R32" s="35" t="s">
        <v>26</v>
      </c>
      <c r="S32" s="46" t="s">
        <v>27</v>
      </c>
      <c r="T32" s="46" t="s">
        <v>26</v>
      </c>
    </row>
    <row r="33" spans="1:20" ht="21.75" customHeight="1">
      <c r="A33" s="13">
        <v>615032</v>
      </c>
      <c r="B33" s="13" t="s">
        <v>76</v>
      </c>
      <c r="C33" s="13" t="s">
        <v>104</v>
      </c>
      <c r="D33" s="13">
        <v>2</v>
      </c>
      <c r="E33" s="14" t="s">
        <v>107</v>
      </c>
      <c r="F33" s="15" t="s">
        <v>108</v>
      </c>
      <c r="G33" s="16">
        <v>62</v>
      </c>
      <c r="H33" s="17"/>
      <c r="I33" s="17">
        <f>G33+H33</f>
        <v>62</v>
      </c>
      <c r="J33" s="17">
        <f>I:I*0.6</f>
        <v>37.199999999999996</v>
      </c>
      <c r="K33" s="34">
        <v>1</v>
      </c>
      <c r="L33" s="14" t="s">
        <v>26</v>
      </c>
      <c r="M33" s="35" t="s">
        <v>27</v>
      </c>
      <c r="N33" s="36">
        <v>75.8</v>
      </c>
      <c r="O33" s="37">
        <f>N33*0.4</f>
        <v>30.32</v>
      </c>
      <c r="P33" s="38">
        <f>I33*0.6+N33*0.4</f>
        <v>67.52</v>
      </c>
      <c r="Q33" s="45">
        <v>1</v>
      </c>
      <c r="R33" s="35" t="s">
        <v>26</v>
      </c>
      <c r="S33" s="46" t="s">
        <v>27</v>
      </c>
      <c r="T33" s="46" t="s">
        <v>26</v>
      </c>
    </row>
    <row r="34" spans="1:20" ht="21.75" customHeight="1">
      <c r="A34" s="18"/>
      <c r="B34" s="18" t="s">
        <v>76</v>
      </c>
      <c r="C34" s="18" t="s">
        <v>104</v>
      </c>
      <c r="D34" s="18">
        <v>2</v>
      </c>
      <c r="E34" s="14" t="s">
        <v>109</v>
      </c>
      <c r="F34" s="15" t="s">
        <v>110</v>
      </c>
      <c r="G34" s="16">
        <v>56</v>
      </c>
      <c r="H34" s="17"/>
      <c r="I34" s="17">
        <f>G34+H34</f>
        <v>56</v>
      </c>
      <c r="J34" s="17">
        <f>I:I*0.6</f>
        <v>33.6</v>
      </c>
      <c r="K34" s="34">
        <v>2</v>
      </c>
      <c r="L34" s="14" t="s">
        <v>26</v>
      </c>
      <c r="M34" s="35" t="s">
        <v>27</v>
      </c>
      <c r="N34" s="36">
        <v>73.6</v>
      </c>
      <c r="O34" s="37">
        <f>N34*0.4</f>
        <v>29.439999999999998</v>
      </c>
      <c r="P34" s="38">
        <f>I34*0.6+N34*0.4</f>
        <v>63.04</v>
      </c>
      <c r="Q34" s="45">
        <v>2</v>
      </c>
      <c r="R34" s="35" t="s">
        <v>26</v>
      </c>
      <c r="S34" s="46" t="s">
        <v>27</v>
      </c>
      <c r="T34" s="46" t="s">
        <v>26</v>
      </c>
    </row>
    <row r="35" spans="1:20" ht="21.75" customHeight="1">
      <c r="A35" s="13">
        <v>615035</v>
      </c>
      <c r="B35" s="13" t="s">
        <v>76</v>
      </c>
      <c r="C35" s="13" t="s">
        <v>104</v>
      </c>
      <c r="D35" s="13">
        <v>2</v>
      </c>
      <c r="E35" s="14" t="s">
        <v>111</v>
      </c>
      <c r="F35" s="15" t="s">
        <v>112</v>
      </c>
      <c r="G35" s="16">
        <v>58</v>
      </c>
      <c r="H35" s="17"/>
      <c r="I35" s="17">
        <f>G35+H35</f>
        <v>58</v>
      </c>
      <c r="J35" s="17">
        <f>I:I*0.6</f>
        <v>34.8</v>
      </c>
      <c r="K35" s="34">
        <v>2</v>
      </c>
      <c r="L35" s="14" t="s">
        <v>26</v>
      </c>
      <c r="M35" s="35" t="s">
        <v>27</v>
      </c>
      <c r="N35" s="36">
        <v>76.4</v>
      </c>
      <c r="O35" s="37">
        <f>N35*0.4</f>
        <v>30.560000000000002</v>
      </c>
      <c r="P35" s="38">
        <f>I35*0.6+N35*0.4</f>
        <v>65.36</v>
      </c>
      <c r="Q35" s="45">
        <v>1</v>
      </c>
      <c r="R35" s="35" t="s">
        <v>26</v>
      </c>
      <c r="S35" s="46" t="s">
        <v>27</v>
      </c>
      <c r="T35" s="46" t="s">
        <v>26</v>
      </c>
    </row>
    <row r="36" spans="1:20" ht="21.75" customHeight="1">
      <c r="A36" s="18"/>
      <c r="B36" s="18" t="s">
        <v>76</v>
      </c>
      <c r="C36" s="18" t="s">
        <v>104</v>
      </c>
      <c r="D36" s="18">
        <v>2</v>
      </c>
      <c r="E36" s="14" t="s">
        <v>113</v>
      </c>
      <c r="F36" s="15" t="s">
        <v>114</v>
      </c>
      <c r="G36" s="16">
        <v>60</v>
      </c>
      <c r="H36" s="17"/>
      <c r="I36" s="17">
        <f>G36+H36</f>
        <v>60</v>
      </c>
      <c r="J36" s="17">
        <f>I:I*0.6</f>
        <v>36</v>
      </c>
      <c r="K36" s="34">
        <v>1</v>
      </c>
      <c r="L36" s="14" t="s">
        <v>26</v>
      </c>
      <c r="M36" s="35" t="s">
        <v>27</v>
      </c>
      <c r="N36" s="36">
        <v>73.2</v>
      </c>
      <c r="O36" s="37">
        <f>N36*0.4</f>
        <v>29.28</v>
      </c>
      <c r="P36" s="38">
        <f>I36*0.6+N36*0.4</f>
        <v>65.28</v>
      </c>
      <c r="Q36" s="45">
        <v>2</v>
      </c>
      <c r="R36" s="35" t="s">
        <v>26</v>
      </c>
      <c r="S36" s="46" t="s">
        <v>27</v>
      </c>
      <c r="T36" s="46" t="s">
        <v>26</v>
      </c>
    </row>
    <row r="37" spans="1:20" ht="21.75" customHeight="1">
      <c r="A37" s="13">
        <v>615036</v>
      </c>
      <c r="B37" s="13" t="s">
        <v>76</v>
      </c>
      <c r="C37" s="13" t="s">
        <v>104</v>
      </c>
      <c r="D37" s="13">
        <v>2</v>
      </c>
      <c r="E37" s="14" t="s">
        <v>115</v>
      </c>
      <c r="F37" s="15" t="s">
        <v>116</v>
      </c>
      <c r="G37" s="16">
        <v>47</v>
      </c>
      <c r="H37" s="17"/>
      <c r="I37" s="17">
        <f>G37+H37</f>
        <v>47</v>
      </c>
      <c r="J37" s="17">
        <f>I:I*0.6</f>
        <v>28.2</v>
      </c>
      <c r="K37" s="34">
        <v>3</v>
      </c>
      <c r="L37" s="14" t="s">
        <v>26</v>
      </c>
      <c r="M37" s="35" t="s">
        <v>27</v>
      </c>
      <c r="N37" s="36">
        <v>73.8</v>
      </c>
      <c r="O37" s="37">
        <f>N37*0.4</f>
        <v>29.52</v>
      </c>
      <c r="P37" s="38">
        <f>I37*0.6+N37*0.4</f>
        <v>57.72</v>
      </c>
      <c r="Q37" s="45">
        <v>1</v>
      </c>
      <c r="R37" s="35" t="s">
        <v>26</v>
      </c>
      <c r="S37" s="46" t="s">
        <v>27</v>
      </c>
      <c r="T37" s="46" t="s">
        <v>26</v>
      </c>
    </row>
    <row r="38" spans="1:20" ht="21.75" customHeight="1">
      <c r="A38" s="18"/>
      <c r="B38" s="18" t="s">
        <v>76</v>
      </c>
      <c r="C38" s="18" t="s">
        <v>104</v>
      </c>
      <c r="D38" s="18">
        <v>2</v>
      </c>
      <c r="E38" s="14" t="s">
        <v>117</v>
      </c>
      <c r="F38" s="15" t="s">
        <v>118</v>
      </c>
      <c r="G38" s="16">
        <v>43</v>
      </c>
      <c r="H38" s="17"/>
      <c r="I38" s="17">
        <f>G38+H38</f>
        <v>43</v>
      </c>
      <c r="J38" s="17">
        <f>I:I*0.6</f>
        <v>25.8</v>
      </c>
      <c r="K38" s="34">
        <v>4</v>
      </c>
      <c r="L38" s="14" t="s">
        <v>26</v>
      </c>
      <c r="M38" s="35" t="s">
        <v>27</v>
      </c>
      <c r="N38" s="36">
        <v>74</v>
      </c>
      <c r="O38" s="37">
        <f>N38*0.4</f>
        <v>29.6</v>
      </c>
      <c r="P38" s="38">
        <f>I38*0.6+N38*0.4</f>
        <v>55.400000000000006</v>
      </c>
      <c r="Q38" s="45">
        <v>2</v>
      </c>
      <c r="R38" s="35" t="s">
        <v>26</v>
      </c>
      <c r="S38" s="46" t="s">
        <v>27</v>
      </c>
      <c r="T38" s="46" t="s">
        <v>26</v>
      </c>
    </row>
    <row r="39" spans="1:20" ht="21.75" customHeight="1">
      <c r="A39" s="19">
        <v>615040</v>
      </c>
      <c r="B39" s="19" t="s">
        <v>76</v>
      </c>
      <c r="C39" s="19" t="s">
        <v>119</v>
      </c>
      <c r="D39" s="19">
        <v>1</v>
      </c>
      <c r="E39" s="14" t="s">
        <v>120</v>
      </c>
      <c r="F39" s="15" t="s">
        <v>121</v>
      </c>
      <c r="G39" s="16">
        <v>52</v>
      </c>
      <c r="H39" s="17"/>
      <c r="I39" s="17">
        <f>G39+H39</f>
        <v>52</v>
      </c>
      <c r="J39" s="17">
        <f>I:I*0.6</f>
        <v>31.2</v>
      </c>
      <c r="K39" s="34">
        <v>1</v>
      </c>
      <c r="L39" s="14" t="s">
        <v>26</v>
      </c>
      <c r="M39" s="35" t="s">
        <v>27</v>
      </c>
      <c r="N39" s="36">
        <v>73.2</v>
      </c>
      <c r="O39" s="37">
        <f>N39*0.4</f>
        <v>29.28</v>
      </c>
      <c r="P39" s="38">
        <f>I39*0.6+N39*0.4</f>
        <v>60.480000000000004</v>
      </c>
      <c r="Q39" s="45">
        <v>1</v>
      </c>
      <c r="R39" s="35" t="s">
        <v>26</v>
      </c>
      <c r="S39" s="46" t="s">
        <v>27</v>
      </c>
      <c r="T39" s="46" t="s">
        <v>26</v>
      </c>
    </row>
    <row r="40" spans="1:20" ht="21.75" customHeight="1">
      <c r="A40" s="13">
        <v>615041</v>
      </c>
      <c r="B40" s="13" t="s">
        <v>76</v>
      </c>
      <c r="C40" s="13" t="s">
        <v>119</v>
      </c>
      <c r="D40" s="13">
        <v>2</v>
      </c>
      <c r="E40" s="14" t="s">
        <v>122</v>
      </c>
      <c r="F40" s="15" t="s">
        <v>123</v>
      </c>
      <c r="G40" s="16">
        <v>54</v>
      </c>
      <c r="H40" s="17"/>
      <c r="I40" s="17">
        <f>G40+H40</f>
        <v>54</v>
      </c>
      <c r="J40" s="17">
        <f>I:I*0.6</f>
        <v>32.4</v>
      </c>
      <c r="K40" s="34">
        <v>3</v>
      </c>
      <c r="L40" s="14" t="s">
        <v>26</v>
      </c>
      <c r="M40" s="35" t="s">
        <v>27</v>
      </c>
      <c r="N40" s="36">
        <v>70.4</v>
      </c>
      <c r="O40" s="37">
        <f>N40*0.4</f>
        <v>28.160000000000004</v>
      </c>
      <c r="P40" s="38">
        <f>I40*0.6+N40*0.4</f>
        <v>60.56</v>
      </c>
      <c r="Q40" s="45">
        <v>1</v>
      </c>
      <c r="R40" s="35" t="s">
        <v>26</v>
      </c>
      <c r="S40" s="46" t="s">
        <v>27</v>
      </c>
      <c r="T40" s="46" t="s">
        <v>26</v>
      </c>
    </row>
    <row r="41" spans="1:20" ht="21.75" customHeight="1">
      <c r="A41" s="18"/>
      <c r="B41" s="18" t="s">
        <v>76</v>
      </c>
      <c r="C41" s="18" t="s">
        <v>119</v>
      </c>
      <c r="D41" s="18">
        <v>2</v>
      </c>
      <c r="E41" s="14" t="s">
        <v>124</v>
      </c>
      <c r="F41" s="15" t="s">
        <v>125</v>
      </c>
      <c r="G41" s="16">
        <v>47</v>
      </c>
      <c r="H41" s="17"/>
      <c r="I41" s="17">
        <f>G41+H41</f>
        <v>47</v>
      </c>
      <c r="J41" s="17">
        <f>I:I*0.6</f>
        <v>28.2</v>
      </c>
      <c r="K41" s="34">
        <v>4</v>
      </c>
      <c r="L41" s="14" t="s">
        <v>26</v>
      </c>
      <c r="M41" s="35" t="s">
        <v>27</v>
      </c>
      <c r="N41" s="36">
        <v>68.4</v>
      </c>
      <c r="O41" s="37">
        <f>N41*0.4</f>
        <v>27.360000000000003</v>
      </c>
      <c r="P41" s="38">
        <f>I41*0.6+N41*0.4</f>
        <v>55.56</v>
      </c>
      <c r="Q41" s="45">
        <v>2</v>
      </c>
      <c r="R41" s="35" t="s">
        <v>26</v>
      </c>
      <c r="S41" s="46" t="s">
        <v>27</v>
      </c>
      <c r="T41" s="46" t="s">
        <v>26</v>
      </c>
    </row>
    <row r="42" spans="1:20" ht="21.75" customHeight="1">
      <c r="A42" s="19">
        <v>615045</v>
      </c>
      <c r="B42" s="19" t="s">
        <v>76</v>
      </c>
      <c r="C42" s="19" t="s">
        <v>126</v>
      </c>
      <c r="D42" s="19">
        <v>1</v>
      </c>
      <c r="E42" s="14" t="s">
        <v>127</v>
      </c>
      <c r="F42" s="15" t="s">
        <v>128</v>
      </c>
      <c r="G42" s="16">
        <v>35</v>
      </c>
      <c r="H42" s="17"/>
      <c r="I42" s="17">
        <f>G42+H42</f>
        <v>35</v>
      </c>
      <c r="J42" s="17">
        <f>I:I*0.6</f>
        <v>21</v>
      </c>
      <c r="K42" s="34">
        <v>1</v>
      </c>
      <c r="L42" s="14" t="s">
        <v>26</v>
      </c>
      <c r="M42" s="35" t="s">
        <v>27</v>
      </c>
      <c r="N42" s="36">
        <v>73.2</v>
      </c>
      <c r="O42" s="37">
        <f>N42*0.4</f>
        <v>29.28</v>
      </c>
      <c r="P42" s="38">
        <f>I42*0.6+N42*0.4</f>
        <v>50.28</v>
      </c>
      <c r="Q42" s="45">
        <v>1</v>
      </c>
      <c r="R42" s="35" t="s">
        <v>26</v>
      </c>
      <c r="S42" s="46" t="s">
        <v>27</v>
      </c>
      <c r="T42" s="46" t="s">
        <v>26</v>
      </c>
    </row>
    <row r="43" spans="1:20" ht="21.75" customHeight="1">
      <c r="A43" s="20">
        <v>615048</v>
      </c>
      <c r="B43" s="19" t="s">
        <v>129</v>
      </c>
      <c r="C43" s="19" t="s">
        <v>130</v>
      </c>
      <c r="D43" s="20">
        <v>7</v>
      </c>
      <c r="E43" s="21" t="s">
        <v>131</v>
      </c>
      <c r="F43" s="22" t="s">
        <v>132</v>
      </c>
      <c r="G43" s="23">
        <v>79.5</v>
      </c>
      <c r="H43" s="23" t="s">
        <v>133</v>
      </c>
      <c r="I43" s="23">
        <v>79.5</v>
      </c>
      <c r="J43" s="40">
        <f>I:I*0.5</f>
        <v>39.75</v>
      </c>
      <c r="K43" s="41">
        <v>3</v>
      </c>
      <c r="L43" s="42" t="s">
        <v>26</v>
      </c>
      <c r="M43" s="42" t="s">
        <v>27</v>
      </c>
      <c r="N43" s="24">
        <v>82.6</v>
      </c>
      <c r="O43" s="43">
        <f>N:N*0.5</f>
        <v>41.3</v>
      </c>
      <c r="P43" s="44">
        <f>I:I*0.5+N:N*0.5</f>
        <v>81.05</v>
      </c>
      <c r="Q43" s="24">
        <v>1</v>
      </c>
      <c r="R43" s="42" t="s">
        <v>26</v>
      </c>
      <c r="S43" s="46" t="s">
        <v>27</v>
      </c>
      <c r="T43" s="46" t="s">
        <v>26</v>
      </c>
    </row>
    <row r="44" spans="1:20" ht="21.75" customHeight="1">
      <c r="A44" s="20"/>
      <c r="B44" s="19"/>
      <c r="C44" s="19"/>
      <c r="D44" s="20"/>
      <c r="E44" s="21" t="s">
        <v>134</v>
      </c>
      <c r="F44" s="22" t="s">
        <v>135</v>
      </c>
      <c r="G44" s="23">
        <v>83</v>
      </c>
      <c r="H44" s="23" t="s">
        <v>133</v>
      </c>
      <c r="I44" s="23">
        <v>83</v>
      </c>
      <c r="J44" s="40">
        <f>I:I*0.5</f>
        <v>41.5</v>
      </c>
      <c r="K44" s="41">
        <v>1</v>
      </c>
      <c r="L44" s="42" t="s">
        <v>26</v>
      </c>
      <c r="M44" s="42" t="s">
        <v>27</v>
      </c>
      <c r="N44" s="24">
        <v>78.6</v>
      </c>
      <c r="O44" s="43">
        <f>N:N*0.5</f>
        <v>39.3</v>
      </c>
      <c r="P44" s="44">
        <f aca="true" t="shared" si="3" ref="P43:P49">I44*0.5+N44*0.5</f>
        <v>80.8</v>
      </c>
      <c r="Q44" s="24">
        <v>2</v>
      </c>
      <c r="R44" s="42" t="s">
        <v>26</v>
      </c>
      <c r="S44" s="46" t="s">
        <v>27</v>
      </c>
      <c r="T44" s="46" t="s">
        <v>26</v>
      </c>
    </row>
    <row r="45" spans="1:20" ht="21.75" customHeight="1">
      <c r="A45" s="20"/>
      <c r="B45" s="19"/>
      <c r="C45" s="19"/>
      <c r="D45" s="20"/>
      <c r="E45" s="21" t="s">
        <v>136</v>
      </c>
      <c r="F45" s="22" t="s">
        <v>137</v>
      </c>
      <c r="G45" s="23">
        <v>81</v>
      </c>
      <c r="H45" s="23" t="s">
        <v>133</v>
      </c>
      <c r="I45" s="23">
        <v>81</v>
      </c>
      <c r="J45" s="40">
        <f>I:I*0.5</f>
        <v>40.5</v>
      </c>
      <c r="K45" s="41">
        <v>2</v>
      </c>
      <c r="L45" s="42" t="s">
        <v>26</v>
      </c>
      <c r="M45" s="42" t="s">
        <v>27</v>
      </c>
      <c r="N45" s="24">
        <v>75.04</v>
      </c>
      <c r="O45" s="43">
        <f>N:N*0.5</f>
        <v>37.52</v>
      </c>
      <c r="P45" s="44">
        <f t="shared" si="3"/>
        <v>78.02000000000001</v>
      </c>
      <c r="Q45" s="24">
        <v>3</v>
      </c>
      <c r="R45" s="42" t="s">
        <v>26</v>
      </c>
      <c r="S45" s="46" t="s">
        <v>27</v>
      </c>
      <c r="T45" s="46" t="s">
        <v>26</v>
      </c>
    </row>
    <row r="46" spans="1:20" ht="21.75" customHeight="1">
      <c r="A46" s="20"/>
      <c r="B46" s="19"/>
      <c r="C46" s="19"/>
      <c r="D46" s="20"/>
      <c r="E46" s="21" t="s">
        <v>138</v>
      </c>
      <c r="F46" s="22" t="s">
        <v>139</v>
      </c>
      <c r="G46" s="23">
        <v>69</v>
      </c>
      <c r="H46" s="23" t="s">
        <v>133</v>
      </c>
      <c r="I46" s="23">
        <v>69</v>
      </c>
      <c r="J46" s="40">
        <f>I:I*0.5</f>
        <v>34.5</v>
      </c>
      <c r="K46" s="41">
        <v>10</v>
      </c>
      <c r="L46" s="42" t="s">
        <v>26</v>
      </c>
      <c r="M46" s="42" t="s">
        <v>27</v>
      </c>
      <c r="N46" s="24">
        <v>85.06</v>
      </c>
      <c r="O46" s="43">
        <f>N:N*0.5</f>
        <v>42.53</v>
      </c>
      <c r="P46" s="44">
        <f t="shared" si="3"/>
        <v>77.03</v>
      </c>
      <c r="Q46" s="24">
        <v>4</v>
      </c>
      <c r="R46" s="42" t="s">
        <v>26</v>
      </c>
      <c r="S46" s="46" t="s">
        <v>27</v>
      </c>
      <c r="T46" s="46" t="s">
        <v>26</v>
      </c>
    </row>
    <row r="47" spans="1:20" ht="21.75" customHeight="1">
      <c r="A47" s="20"/>
      <c r="B47" s="19"/>
      <c r="C47" s="19"/>
      <c r="D47" s="20"/>
      <c r="E47" s="21" t="s">
        <v>140</v>
      </c>
      <c r="F47" s="22" t="s">
        <v>141</v>
      </c>
      <c r="G47" s="23">
        <v>79</v>
      </c>
      <c r="H47" s="23" t="s">
        <v>133</v>
      </c>
      <c r="I47" s="23">
        <v>79</v>
      </c>
      <c r="J47" s="40">
        <f>I:I*0.5</f>
        <v>39.5</v>
      </c>
      <c r="K47" s="41">
        <v>4</v>
      </c>
      <c r="L47" s="42" t="s">
        <v>26</v>
      </c>
      <c r="M47" s="42" t="s">
        <v>27</v>
      </c>
      <c r="N47" s="24">
        <v>74.86</v>
      </c>
      <c r="O47" s="43">
        <f>N:N*0.5</f>
        <v>37.43</v>
      </c>
      <c r="P47" s="44">
        <f t="shared" si="3"/>
        <v>76.93</v>
      </c>
      <c r="Q47" s="24">
        <v>5</v>
      </c>
      <c r="R47" s="42" t="s">
        <v>26</v>
      </c>
      <c r="S47" s="46" t="s">
        <v>27</v>
      </c>
      <c r="T47" s="46" t="s">
        <v>26</v>
      </c>
    </row>
    <row r="48" spans="1:20" ht="21.75" customHeight="1">
      <c r="A48" s="20"/>
      <c r="B48" s="19"/>
      <c r="C48" s="19"/>
      <c r="D48" s="20"/>
      <c r="E48" s="21" t="s">
        <v>142</v>
      </c>
      <c r="F48" s="22" t="s">
        <v>143</v>
      </c>
      <c r="G48" s="23">
        <v>74.5</v>
      </c>
      <c r="H48" s="23" t="s">
        <v>133</v>
      </c>
      <c r="I48" s="23">
        <v>74.5</v>
      </c>
      <c r="J48" s="40">
        <f>I:I*0.5</f>
        <v>37.25</v>
      </c>
      <c r="K48" s="41">
        <v>5</v>
      </c>
      <c r="L48" s="42" t="s">
        <v>26</v>
      </c>
      <c r="M48" s="42" t="s">
        <v>27</v>
      </c>
      <c r="N48" s="24">
        <v>78.32</v>
      </c>
      <c r="O48" s="43">
        <f>N:N*0.5</f>
        <v>39.16</v>
      </c>
      <c r="P48" s="44">
        <f t="shared" si="3"/>
        <v>76.41</v>
      </c>
      <c r="Q48" s="24">
        <v>6</v>
      </c>
      <c r="R48" s="42" t="s">
        <v>26</v>
      </c>
      <c r="S48" s="46" t="s">
        <v>27</v>
      </c>
      <c r="T48" s="46" t="s">
        <v>26</v>
      </c>
    </row>
    <row r="49" spans="1:20" ht="21.75" customHeight="1">
      <c r="A49" s="20"/>
      <c r="B49" s="19"/>
      <c r="C49" s="19"/>
      <c r="D49" s="20"/>
      <c r="E49" s="21" t="s">
        <v>144</v>
      </c>
      <c r="F49" s="22" t="s">
        <v>145</v>
      </c>
      <c r="G49" s="23">
        <v>73</v>
      </c>
      <c r="H49" s="23" t="s">
        <v>133</v>
      </c>
      <c r="I49" s="23">
        <v>73</v>
      </c>
      <c r="J49" s="40">
        <f>I:I*0.5</f>
        <v>36.5</v>
      </c>
      <c r="K49" s="41">
        <v>7</v>
      </c>
      <c r="L49" s="42" t="s">
        <v>26</v>
      </c>
      <c r="M49" s="42" t="s">
        <v>27</v>
      </c>
      <c r="N49" s="24">
        <v>76.6</v>
      </c>
      <c r="O49" s="43">
        <f>N:N*0.5</f>
        <v>38.3</v>
      </c>
      <c r="P49" s="44">
        <f t="shared" si="3"/>
        <v>74.8</v>
      </c>
      <c r="Q49" s="24">
        <v>7</v>
      </c>
      <c r="R49" s="42" t="s">
        <v>26</v>
      </c>
      <c r="S49" s="46" t="s">
        <v>27</v>
      </c>
      <c r="T49" s="46" t="s">
        <v>26</v>
      </c>
    </row>
    <row r="50" spans="1:20" ht="21.75" customHeight="1">
      <c r="A50" s="24">
        <v>615049</v>
      </c>
      <c r="B50" s="25" t="s">
        <v>129</v>
      </c>
      <c r="C50" s="25" t="s">
        <v>146</v>
      </c>
      <c r="D50" s="24">
        <v>4</v>
      </c>
      <c r="E50" s="21" t="s">
        <v>147</v>
      </c>
      <c r="F50" s="22" t="s">
        <v>148</v>
      </c>
      <c r="G50" s="23">
        <v>82</v>
      </c>
      <c r="H50" s="23" t="s">
        <v>133</v>
      </c>
      <c r="I50" s="23">
        <v>82</v>
      </c>
      <c r="J50" s="40">
        <f>I:I*0.5</f>
        <v>41</v>
      </c>
      <c r="K50" s="41">
        <v>1</v>
      </c>
      <c r="L50" s="42" t="s">
        <v>26</v>
      </c>
      <c r="M50" s="42" t="s">
        <v>27</v>
      </c>
      <c r="N50" s="24">
        <v>81.56</v>
      </c>
      <c r="O50" s="43">
        <f>N:N*0.5</f>
        <v>40.78</v>
      </c>
      <c r="P50" s="44">
        <f aca="true" t="shared" si="4" ref="P50:P56">I50*0.5+N50*0.5</f>
        <v>81.78</v>
      </c>
      <c r="Q50" s="24">
        <v>1</v>
      </c>
      <c r="R50" s="42" t="s">
        <v>26</v>
      </c>
      <c r="S50" s="46" t="s">
        <v>27</v>
      </c>
      <c r="T50" s="46" t="s">
        <v>26</v>
      </c>
    </row>
    <row r="51" spans="1:20" ht="21.75" customHeight="1">
      <c r="A51" s="24"/>
      <c r="B51" s="26"/>
      <c r="C51" s="26"/>
      <c r="D51" s="24"/>
      <c r="E51" s="21" t="s">
        <v>149</v>
      </c>
      <c r="F51" s="22" t="s">
        <v>150</v>
      </c>
      <c r="G51" s="23">
        <v>75</v>
      </c>
      <c r="H51" s="23" t="s">
        <v>133</v>
      </c>
      <c r="I51" s="23">
        <v>75</v>
      </c>
      <c r="J51" s="40">
        <f>I:I*0.5</f>
        <v>37.5</v>
      </c>
      <c r="K51" s="41">
        <v>2</v>
      </c>
      <c r="L51" s="42" t="s">
        <v>26</v>
      </c>
      <c r="M51" s="42" t="s">
        <v>27</v>
      </c>
      <c r="N51" s="24">
        <v>84.64</v>
      </c>
      <c r="O51" s="43">
        <f>N:N*0.5</f>
        <v>42.32</v>
      </c>
      <c r="P51" s="44">
        <f t="shared" si="4"/>
        <v>79.82</v>
      </c>
      <c r="Q51" s="24">
        <v>2</v>
      </c>
      <c r="R51" s="42" t="s">
        <v>26</v>
      </c>
      <c r="S51" s="46" t="s">
        <v>27</v>
      </c>
      <c r="T51" s="46" t="s">
        <v>26</v>
      </c>
    </row>
    <row r="52" spans="1:20" ht="21.75" customHeight="1">
      <c r="A52" s="24"/>
      <c r="B52" s="26"/>
      <c r="C52" s="26"/>
      <c r="D52" s="24"/>
      <c r="E52" s="21" t="s">
        <v>151</v>
      </c>
      <c r="F52" s="22" t="s">
        <v>152</v>
      </c>
      <c r="G52" s="23">
        <v>72.5</v>
      </c>
      <c r="H52" s="23" t="s">
        <v>133</v>
      </c>
      <c r="I52" s="23">
        <v>72.5</v>
      </c>
      <c r="J52" s="40">
        <f>I:I*0.5</f>
        <v>36.25</v>
      </c>
      <c r="K52" s="41">
        <v>3</v>
      </c>
      <c r="L52" s="42" t="s">
        <v>26</v>
      </c>
      <c r="M52" s="42" t="s">
        <v>27</v>
      </c>
      <c r="N52" s="24">
        <v>84.88</v>
      </c>
      <c r="O52" s="43">
        <f>N:N*0.5</f>
        <v>42.44</v>
      </c>
      <c r="P52" s="44">
        <f t="shared" si="4"/>
        <v>78.69</v>
      </c>
      <c r="Q52" s="24">
        <v>3</v>
      </c>
      <c r="R52" s="42" t="s">
        <v>26</v>
      </c>
      <c r="S52" s="46" t="s">
        <v>27</v>
      </c>
      <c r="T52" s="46" t="s">
        <v>26</v>
      </c>
    </row>
    <row r="53" spans="1:20" ht="21.75" customHeight="1">
      <c r="A53" s="24"/>
      <c r="B53" s="26"/>
      <c r="C53" s="26"/>
      <c r="D53" s="24"/>
      <c r="E53" s="21" t="s">
        <v>153</v>
      </c>
      <c r="F53" s="22" t="s">
        <v>154</v>
      </c>
      <c r="G53" s="23">
        <v>57</v>
      </c>
      <c r="H53" s="23" t="s">
        <v>133</v>
      </c>
      <c r="I53" s="23">
        <v>57</v>
      </c>
      <c r="J53" s="40">
        <f>I:I*0.5</f>
        <v>28.5</v>
      </c>
      <c r="K53" s="41">
        <v>6</v>
      </c>
      <c r="L53" s="42" t="s">
        <v>26</v>
      </c>
      <c r="M53" s="42" t="s">
        <v>27</v>
      </c>
      <c r="N53" s="24">
        <v>83.84</v>
      </c>
      <c r="O53" s="43">
        <f>N:N*0.5</f>
        <v>41.92</v>
      </c>
      <c r="P53" s="44">
        <f t="shared" si="4"/>
        <v>70.42</v>
      </c>
      <c r="Q53" s="24">
        <v>4</v>
      </c>
      <c r="R53" s="42" t="s">
        <v>26</v>
      </c>
      <c r="S53" s="46" t="s">
        <v>27</v>
      </c>
      <c r="T53" s="46" t="s">
        <v>26</v>
      </c>
    </row>
    <row r="54" spans="1:20" ht="21.75" customHeight="1">
      <c r="A54" s="24">
        <v>615050</v>
      </c>
      <c r="B54" s="25" t="s">
        <v>129</v>
      </c>
      <c r="C54" s="25" t="s">
        <v>155</v>
      </c>
      <c r="D54" s="24">
        <v>3</v>
      </c>
      <c r="E54" s="21" t="s">
        <v>156</v>
      </c>
      <c r="F54" s="22" t="s">
        <v>157</v>
      </c>
      <c r="G54" s="23">
        <v>76</v>
      </c>
      <c r="H54" s="23" t="s">
        <v>133</v>
      </c>
      <c r="I54" s="23">
        <v>76</v>
      </c>
      <c r="J54" s="40">
        <f>I:I*0.5</f>
        <v>38</v>
      </c>
      <c r="K54" s="41">
        <v>1</v>
      </c>
      <c r="L54" s="42" t="s">
        <v>26</v>
      </c>
      <c r="M54" s="42" t="s">
        <v>27</v>
      </c>
      <c r="N54" s="24">
        <v>85.91</v>
      </c>
      <c r="O54" s="43">
        <f>N:N*0.5</f>
        <v>42.955</v>
      </c>
      <c r="P54" s="44">
        <f t="shared" si="4"/>
        <v>80.955</v>
      </c>
      <c r="Q54" s="24">
        <v>1</v>
      </c>
      <c r="R54" s="42" t="s">
        <v>26</v>
      </c>
      <c r="S54" s="46" t="s">
        <v>27</v>
      </c>
      <c r="T54" s="46" t="s">
        <v>26</v>
      </c>
    </row>
    <row r="55" spans="1:20" ht="21.75" customHeight="1">
      <c r="A55" s="24"/>
      <c r="B55" s="26"/>
      <c r="C55" s="26"/>
      <c r="D55" s="24"/>
      <c r="E55" s="21" t="s">
        <v>158</v>
      </c>
      <c r="F55" s="22" t="s">
        <v>159</v>
      </c>
      <c r="G55" s="23">
        <v>72.5</v>
      </c>
      <c r="H55" s="23" t="s">
        <v>133</v>
      </c>
      <c r="I55" s="23">
        <v>72.5</v>
      </c>
      <c r="J55" s="40">
        <f>I:I*0.5</f>
        <v>36.25</v>
      </c>
      <c r="K55" s="41">
        <v>2</v>
      </c>
      <c r="L55" s="42" t="s">
        <v>26</v>
      </c>
      <c r="M55" s="42" t="s">
        <v>27</v>
      </c>
      <c r="N55" s="24">
        <v>75.05</v>
      </c>
      <c r="O55" s="43">
        <f>N:N*0.5</f>
        <v>37.525</v>
      </c>
      <c r="P55" s="44">
        <f t="shared" si="4"/>
        <v>73.775</v>
      </c>
      <c r="Q55" s="24">
        <v>2</v>
      </c>
      <c r="R55" s="42" t="s">
        <v>26</v>
      </c>
      <c r="S55" s="46" t="s">
        <v>27</v>
      </c>
      <c r="T55" s="46" t="s">
        <v>26</v>
      </c>
    </row>
    <row r="56" spans="1:20" ht="21.75" customHeight="1">
      <c r="A56" s="24">
        <v>615051</v>
      </c>
      <c r="B56" s="25" t="s">
        <v>129</v>
      </c>
      <c r="C56" s="25" t="s">
        <v>160</v>
      </c>
      <c r="D56" s="24">
        <v>1</v>
      </c>
      <c r="E56" s="47" t="s">
        <v>161</v>
      </c>
      <c r="F56" s="22" t="s">
        <v>162</v>
      </c>
      <c r="G56" s="23">
        <v>85</v>
      </c>
      <c r="H56" s="23" t="s">
        <v>133</v>
      </c>
      <c r="I56" s="23">
        <v>85</v>
      </c>
      <c r="J56" s="40">
        <f>I:I*0.5</f>
        <v>42.5</v>
      </c>
      <c r="K56" s="41">
        <v>1</v>
      </c>
      <c r="L56" s="42" t="s">
        <v>26</v>
      </c>
      <c r="M56" s="42" t="s">
        <v>27</v>
      </c>
      <c r="N56" s="24">
        <v>80</v>
      </c>
      <c r="O56" s="43">
        <f>N:N*0.5</f>
        <v>40</v>
      </c>
      <c r="P56" s="44">
        <f t="shared" si="4"/>
        <v>82.5</v>
      </c>
      <c r="Q56" s="24">
        <v>1</v>
      </c>
      <c r="R56" s="42" t="s">
        <v>26</v>
      </c>
      <c r="S56" s="46" t="s">
        <v>27</v>
      </c>
      <c r="T56" s="46" t="s">
        <v>26</v>
      </c>
    </row>
    <row r="57" spans="1:20" ht="21.75" customHeight="1">
      <c r="A57" s="24">
        <v>615052</v>
      </c>
      <c r="B57" s="25" t="s">
        <v>129</v>
      </c>
      <c r="C57" s="25" t="s">
        <v>160</v>
      </c>
      <c r="D57" s="24">
        <v>3</v>
      </c>
      <c r="E57" s="21" t="s">
        <v>163</v>
      </c>
      <c r="F57" s="22" t="s">
        <v>164</v>
      </c>
      <c r="G57" s="23">
        <v>76</v>
      </c>
      <c r="H57" s="23" t="s">
        <v>133</v>
      </c>
      <c r="I57" s="23">
        <v>76</v>
      </c>
      <c r="J57" s="40">
        <f>I:I*0.5</f>
        <v>38</v>
      </c>
      <c r="K57" s="41">
        <v>2</v>
      </c>
      <c r="L57" s="42" t="s">
        <v>26</v>
      </c>
      <c r="M57" s="42" t="s">
        <v>27</v>
      </c>
      <c r="N57" s="24">
        <v>82.86</v>
      </c>
      <c r="O57" s="43">
        <f>N:N*0.5</f>
        <v>41.43</v>
      </c>
      <c r="P57" s="44">
        <f>I57*0.5+N57*0.5</f>
        <v>79.43</v>
      </c>
      <c r="Q57" s="24">
        <v>1</v>
      </c>
      <c r="R57" s="42" t="s">
        <v>26</v>
      </c>
      <c r="S57" s="46" t="s">
        <v>27</v>
      </c>
      <c r="T57" s="46" t="s">
        <v>26</v>
      </c>
    </row>
    <row r="58" spans="1:20" ht="21.75" customHeight="1">
      <c r="A58" s="24"/>
      <c r="B58" s="26"/>
      <c r="C58" s="26"/>
      <c r="D58" s="24"/>
      <c r="E58" s="21" t="s">
        <v>165</v>
      </c>
      <c r="F58" s="22" t="s">
        <v>166</v>
      </c>
      <c r="G58" s="23">
        <v>77.5</v>
      </c>
      <c r="H58" s="23" t="s">
        <v>133</v>
      </c>
      <c r="I58" s="23">
        <v>77.5</v>
      </c>
      <c r="J58" s="40">
        <f>I:I*0.5</f>
        <v>38.75</v>
      </c>
      <c r="K58" s="41">
        <v>1</v>
      </c>
      <c r="L58" s="42" t="s">
        <v>26</v>
      </c>
      <c r="M58" s="42" t="s">
        <v>27</v>
      </c>
      <c r="N58" s="24">
        <v>77.62</v>
      </c>
      <c r="O58" s="43">
        <f>N:N*0.5</f>
        <v>38.81</v>
      </c>
      <c r="P58" s="44">
        <f>I58*0.5+N58*0.5</f>
        <v>77.56</v>
      </c>
      <c r="Q58" s="24">
        <v>2</v>
      </c>
      <c r="R58" s="42" t="s">
        <v>26</v>
      </c>
      <c r="S58" s="46" t="s">
        <v>27</v>
      </c>
      <c r="T58" s="46" t="s">
        <v>26</v>
      </c>
    </row>
    <row r="59" spans="1:20" ht="21.75" customHeight="1">
      <c r="A59" s="24"/>
      <c r="B59" s="26"/>
      <c r="C59" s="26"/>
      <c r="D59" s="24"/>
      <c r="E59" s="21" t="s">
        <v>167</v>
      </c>
      <c r="F59" s="22" t="s">
        <v>168</v>
      </c>
      <c r="G59" s="23">
        <v>71.5</v>
      </c>
      <c r="H59" s="23" t="s">
        <v>133</v>
      </c>
      <c r="I59" s="23">
        <v>71.5</v>
      </c>
      <c r="J59" s="40">
        <f>I:I*0.5</f>
        <v>35.75</v>
      </c>
      <c r="K59" s="41">
        <v>6</v>
      </c>
      <c r="L59" s="42" t="s">
        <v>26</v>
      </c>
      <c r="M59" s="42" t="s">
        <v>27</v>
      </c>
      <c r="N59" s="24">
        <v>81.56</v>
      </c>
      <c r="O59" s="43">
        <f>N:N*0.5</f>
        <v>40.78</v>
      </c>
      <c r="P59" s="44">
        <f>I59*0.5+N59*0.5</f>
        <v>76.53</v>
      </c>
      <c r="Q59" s="24">
        <v>3</v>
      </c>
      <c r="R59" s="42" t="s">
        <v>26</v>
      </c>
      <c r="S59" s="46" t="s">
        <v>27</v>
      </c>
      <c r="T59" s="46" t="s">
        <v>26</v>
      </c>
    </row>
    <row r="60" spans="1:20" ht="21.75" customHeight="1">
      <c r="A60" s="24">
        <v>615053</v>
      </c>
      <c r="B60" s="25" t="s">
        <v>129</v>
      </c>
      <c r="C60" s="25" t="s">
        <v>160</v>
      </c>
      <c r="D60" s="24">
        <v>1</v>
      </c>
      <c r="E60" s="21" t="s">
        <v>169</v>
      </c>
      <c r="F60" s="22" t="s">
        <v>170</v>
      </c>
      <c r="G60" s="23">
        <v>75</v>
      </c>
      <c r="H60" s="23" t="s">
        <v>133</v>
      </c>
      <c r="I60" s="23">
        <v>75</v>
      </c>
      <c r="J60" s="40">
        <f>I:I*0.5</f>
        <v>37.5</v>
      </c>
      <c r="K60" s="41">
        <v>1</v>
      </c>
      <c r="L60" s="42" t="s">
        <v>26</v>
      </c>
      <c r="M60" s="42" t="s">
        <v>27</v>
      </c>
      <c r="N60" s="24">
        <v>81.62</v>
      </c>
      <c r="O60" s="43">
        <f>N:N*0.5</f>
        <v>40.81</v>
      </c>
      <c r="P60" s="44">
        <f>I60*0.5+N60*0.5</f>
        <v>78.31</v>
      </c>
      <c r="Q60" s="24">
        <v>1</v>
      </c>
      <c r="R60" s="42" t="s">
        <v>26</v>
      </c>
      <c r="S60" s="46" t="s">
        <v>27</v>
      </c>
      <c r="T60" s="46" t="s">
        <v>26</v>
      </c>
    </row>
    <row r="61" spans="1:20" ht="21.75" customHeight="1">
      <c r="A61" s="24">
        <v>615054</v>
      </c>
      <c r="B61" s="25" t="s">
        <v>129</v>
      </c>
      <c r="C61" s="25" t="s">
        <v>171</v>
      </c>
      <c r="D61" s="24">
        <v>2</v>
      </c>
      <c r="E61" s="21" t="s">
        <v>172</v>
      </c>
      <c r="F61" s="22" t="s">
        <v>173</v>
      </c>
      <c r="G61" s="23">
        <v>83.5</v>
      </c>
      <c r="H61" s="23" t="s">
        <v>133</v>
      </c>
      <c r="I61" s="23">
        <v>83.5</v>
      </c>
      <c r="J61" s="40">
        <f>I:I*0.5</f>
        <v>41.75</v>
      </c>
      <c r="K61" s="41">
        <v>2</v>
      </c>
      <c r="L61" s="42" t="s">
        <v>26</v>
      </c>
      <c r="M61" s="42" t="s">
        <v>27</v>
      </c>
      <c r="N61" s="24">
        <v>85.13</v>
      </c>
      <c r="O61" s="43">
        <f>N:N*0.5</f>
        <v>42.565</v>
      </c>
      <c r="P61" s="44">
        <f>I61*0.5+N61*0.5</f>
        <v>84.315</v>
      </c>
      <c r="Q61" s="24">
        <v>1</v>
      </c>
      <c r="R61" s="42" t="s">
        <v>26</v>
      </c>
      <c r="S61" s="46" t="s">
        <v>27</v>
      </c>
      <c r="T61" s="46" t="s">
        <v>26</v>
      </c>
    </row>
    <row r="62" spans="1:20" ht="21.75" customHeight="1">
      <c r="A62" s="24"/>
      <c r="B62" s="26"/>
      <c r="C62" s="26"/>
      <c r="D62" s="24"/>
      <c r="E62" s="21" t="s">
        <v>174</v>
      </c>
      <c r="F62" s="22" t="s">
        <v>175</v>
      </c>
      <c r="G62" s="23">
        <v>84</v>
      </c>
      <c r="H62" s="23" t="s">
        <v>133</v>
      </c>
      <c r="I62" s="23">
        <v>84</v>
      </c>
      <c r="J62" s="40">
        <f>I:I*0.5</f>
        <v>42</v>
      </c>
      <c r="K62" s="41">
        <v>1</v>
      </c>
      <c r="L62" s="42" t="s">
        <v>26</v>
      </c>
      <c r="M62" s="42" t="s">
        <v>27</v>
      </c>
      <c r="N62" s="24">
        <v>80.57</v>
      </c>
      <c r="O62" s="43">
        <f>N:N*0.5</f>
        <v>40.285</v>
      </c>
      <c r="P62" s="44">
        <f>I62*0.5+N62*0.5</f>
        <v>82.285</v>
      </c>
      <c r="Q62" s="24">
        <v>2</v>
      </c>
      <c r="R62" s="42" t="s">
        <v>26</v>
      </c>
      <c r="S62" s="46" t="s">
        <v>27</v>
      </c>
      <c r="T62" s="46" t="s">
        <v>26</v>
      </c>
    </row>
    <row r="63" spans="1:20" ht="21.75" customHeight="1">
      <c r="A63" s="24">
        <v>615056</v>
      </c>
      <c r="B63" s="25" t="s">
        <v>129</v>
      </c>
      <c r="C63" s="25" t="s">
        <v>176</v>
      </c>
      <c r="D63" s="24">
        <v>2</v>
      </c>
      <c r="E63" s="21" t="s">
        <v>177</v>
      </c>
      <c r="F63" s="22" t="s">
        <v>178</v>
      </c>
      <c r="G63" s="23">
        <v>85</v>
      </c>
      <c r="H63" s="23" t="s">
        <v>133</v>
      </c>
      <c r="I63" s="23">
        <v>85</v>
      </c>
      <c r="J63" s="40">
        <f>I:I*0.5</f>
        <v>42.5</v>
      </c>
      <c r="K63" s="41">
        <v>2</v>
      </c>
      <c r="L63" s="42" t="s">
        <v>26</v>
      </c>
      <c r="M63" s="42" t="s">
        <v>27</v>
      </c>
      <c r="N63" s="24">
        <v>86.21</v>
      </c>
      <c r="O63" s="43">
        <f>N:N*0.5</f>
        <v>43.105</v>
      </c>
      <c r="P63" s="44">
        <f>I63*0.5+N63*0.5</f>
        <v>85.60499999999999</v>
      </c>
      <c r="Q63" s="24">
        <v>1</v>
      </c>
      <c r="R63" s="42" t="s">
        <v>26</v>
      </c>
      <c r="S63" s="46" t="s">
        <v>27</v>
      </c>
      <c r="T63" s="46" t="s">
        <v>26</v>
      </c>
    </row>
    <row r="64" spans="1:20" ht="21.75" customHeight="1">
      <c r="A64" s="24"/>
      <c r="B64" s="26"/>
      <c r="C64" s="26"/>
      <c r="D64" s="24"/>
      <c r="E64" s="21" t="s">
        <v>179</v>
      </c>
      <c r="F64" s="22" t="s">
        <v>180</v>
      </c>
      <c r="G64" s="23">
        <v>85.5</v>
      </c>
      <c r="H64" s="23" t="s">
        <v>133</v>
      </c>
      <c r="I64" s="23">
        <v>85.5</v>
      </c>
      <c r="J64" s="40">
        <f>I:I*0.5</f>
        <v>42.75</v>
      </c>
      <c r="K64" s="41">
        <v>1</v>
      </c>
      <c r="L64" s="42" t="s">
        <v>26</v>
      </c>
      <c r="M64" s="42" t="s">
        <v>27</v>
      </c>
      <c r="N64" s="24">
        <v>83.01</v>
      </c>
      <c r="O64" s="43">
        <f>N:N*0.5</f>
        <v>41.505</v>
      </c>
      <c r="P64" s="44">
        <f>I64*0.5+N64*0.5</f>
        <v>84.255</v>
      </c>
      <c r="Q64" s="24">
        <v>2</v>
      </c>
      <c r="R64" s="42" t="s">
        <v>26</v>
      </c>
      <c r="S64" s="46" t="s">
        <v>27</v>
      </c>
      <c r="T64" s="46" t="s">
        <v>26</v>
      </c>
    </row>
    <row r="65" spans="1:20" ht="21.75" customHeight="1">
      <c r="A65" s="24">
        <v>615059</v>
      </c>
      <c r="B65" s="25" t="s">
        <v>129</v>
      </c>
      <c r="C65" s="25" t="s">
        <v>181</v>
      </c>
      <c r="D65" s="24">
        <v>3</v>
      </c>
      <c r="E65" s="21" t="s">
        <v>182</v>
      </c>
      <c r="F65" s="22" t="s">
        <v>183</v>
      </c>
      <c r="G65" s="23">
        <v>82.5</v>
      </c>
      <c r="H65" s="23" t="s">
        <v>133</v>
      </c>
      <c r="I65" s="23">
        <v>82.5</v>
      </c>
      <c r="J65" s="40">
        <f>I:I*0.5</f>
        <v>41.25</v>
      </c>
      <c r="K65" s="41">
        <v>3</v>
      </c>
      <c r="L65" s="42" t="s">
        <v>26</v>
      </c>
      <c r="M65" s="42" t="s">
        <v>27</v>
      </c>
      <c r="N65" s="24">
        <v>83.4</v>
      </c>
      <c r="O65" s="43">
        <f>N:N*0.5</f>
        <v>41.7</v>
      </c>
      <c r="P65" s="44">
        <f>I65*0.5+N65*0.5</f>
        <v>82.95</v>
      </c>
      <c r="Q65" s="24">
        <v>1</v>
      </c>
      <c r="R65" s="42" t="s">
        <v>26</v>
      </c>
      <c r="S65" s="46" t="s">
        <v>27</v>
      </c>
      <c r="T65" s="46" t="s">
        <v>26</v>
      </c>
    </row>
    <row r="66" spans="1:20" ht="21.75" customHeight="1">
      <c r="A66" s="24"/>
      <c r="B66" s="26"/>
      <c r="C66" s="26"/>
      <c r="D66" s="24"/>
      <c r="E66" s="21" t="s">
        <v>184</v>
      </c>
      <c r="F66" s="22" t="s">
        <v>185</v>
      </c>
      <c r="G66" s="23">
        <v>83</v>
      </c>
      <c r="H66" s="23" t="s">
        <v>133</v>
      </c>
      <c r="I66" s="23">
        <v>83</v>
      </c>
      <c r="J66" s="40">
        <f>I:I*0.5</f>
        <v>41.5</v>
      </c>
      <c r="K66" s="41">
        <v>2</v>
      </c>
      <c r="L66" s="42" t="s">
        <v>26</v>
      </c>
      <c r="M66" s="42" t="s">
        <v>27</v>
      </c>
      <c r="N66" s="24">
        <v>78.6</v>
      </c>
      <c r="O66" s="43">
        <f>N:N*0.5</f>
        <v>39.3</v>
      </c>
      <c r="P66" s="44">
        <f>I66*0.5+N66*0.5</f>
        <v>80.8</v>
      </c>
      <c r="Q66" s="24">
        <v>2</v>
      </c>
      <c r="R66" s="42" t="s">
        <v>26</v>
      </c>
      <c r="S66" s="46" t="s">
        <v>27</v>
      </c>
      <c r="T66" s="46" t="s">
        <v>26</v>
      </c>
    </row>
    <row r="67" spans="1:20" ht="21.75" customHeight="1">
      <c r="A67" s="24"/>
      <c r="B67" s="26"/>
      <c r="C67" s="26"/>
      <c r="D67" s="24"/>
      <c r="E67" s="21" t="s">
        <v>186</v>
      </c>
      <c r="F67" s="22" t="s">
        <v>187</v>
      </c>
      <c r="G67" s="23">
        <v>78</v>
      </c>
      <c r="H67" s="23" t="s">
        <v>133</v>
      </c>
      <c r="I67" s="23">
        <v>78</v>
      </c>
      <c r="J67" s="40">
        <f>I:I*0.5</f>
        <v>39</v>
      </c>
      <c r="K67" s="41">
        <v>4</v>
      </c>
      <c r="L67" s="42" t="s">
        <v>26</v>
      </c>
      <c r="M67" s="42" t="s">
        <v>27</v>
      </c>
      <c r="N67" s="24">
        <v>78.8</v>
      </c>
      <c r="O67" s="43">
        <f>N:N*0.5</f>
        <v>39.4</v>
      </c>
      <c r="P67" s="44">
        <f>I67*0.5+N67*0.5</f>
        <v>78.4</v>
      </c>
      <c r="Q67" s="24">
        <v>3</v>
      </c>
      <c r="R67" s="42" t="s">
        <v>26</v>
      </c>
      <c r="S67" s="46" t="s">
        <v>27</v>
      </c>
      <c r="T67" s="46" t="s">
        <v>26</v>
      </c>
    </row>
    <row r="68" spans="1:20" ht="21.75" customHeight="1">
      <c r="A68" s="24">
        <v>615060</v>
      </c>
      <c r="B68" s="25" t="s">
        <v>129</v>
      </c>
      <c r="C68" s="25" t="s">
        <v>188</v>
      </c>
      <c r="D68" s="24">
        <v>1</v>
      </c>
      <c r="E68" s="47" t="s">
        <v>189</v>
      </c>
      <c r="F68" s="22" t="s">
        <v>190</v>
      </c>
      <c r="G68" s="23">
        <v>70</v>
      </c>
      <c r="H68" s="23" t="s">
        <v>133</v>
      </c>
      <c r="I68" s="23">
        <v>70</v>
      </c>
      <c r="J68" s="40">
        <f>I:I*0.5</f>
        <v>35</v>
      </c>
      <c r="K68" s="41">
        <v>1</v>
      </c>
      <c r="L68" s="42" t="s">
        <v>26</v>
      </c>
      <c r="M68" s="42" t="s">
        <v>27</v>
      </c>
      <c r="N68" s="24">
        <v>78.9</v>
      </c>
      <c r="O68" s="43">
        <f>N:N*0.5</f>
        <v>39.45</v>
      </c>
      <c r="P68" s="44">
        <f>I68*0.5+N68*0.5</f>
        <v>74.45</v>
      </c>
      <c r="Q68" s="24">
        <v>1</v>
      </c>
      <c r="R68" s="42" t="s">
        <v>26</v>
      </c>
      <c r="S68" s="46" t="s">
        <v>27</v>
      </c>
      <c r="T68" s="46" t="s">
        <v>26</v>
      </c>
    </row>
    <row r="69" spans="1:20" ht="21.75" customHeight="1">
      <c r="A69" s="24">
        <v>615063</v>
      </c>
      <c r="B69" s="25" t="s">
        <v>129</v>
      </c>
      <c r="C69" s="25" t="s">
        <v>191</v>
      </c>
      <c r="D69" s="24">
        <v>1</v>
      </c>
      <c r="E69" s="47" t="s">
        <v>192</v>
      </c>
      <c r="F69" s="22" t="s">
        <v>193</v>
      </c>
      <c r="G69" s="23">
        <v>60</v>
      </c>
      <c r="H69" s="23" t="s">
        <v>133</v>
      </c>
      <c r="I69" s="23">
        <v>60</v>
      </c>
      <c r="J69" s="40">
        <f>I:I*0.5</f>
        <v>30</v>
      </c>
      <c r="K69" s="41">
        <v>1</v>
      </c>
      <c r="L69" s="42" t="s">
        <v>26</v>
      </c>
      <c r="M69" s="42" t="s">
        <v>27</v>
      </c>
      <c r="N69" s="24">
        <v>82.17</v>
      </c>
      <c r="O69" s="43">
        <f>N:N*0.5</f>
        <v>41.085</v>
      </c>
      <c r="P69" s="44">
        <f>I69*0.5+N69*0.5</f>
        <v>71.08500000000001</v>
      </c>
      <c r="Q69" s="24">
        <v>1</v>
      </c>
      <c r="R69" s="42" t="s">
        <v>26</v>
      </c>
      <c r="S69" s="46" t="s">
        <v>27</v>
      </c>
      <c r="T69" s="46" t="s">
        <v>26</v>
      </c>
    </row>
    <row r="70" spans="1:20" ht="21.75" customHeight="1">
      <c r="A70" s="24">
        <v>615064</v>
      </c>
      <c r="B70" s="25" t="s">
        <v>129</v>
      </c>
      <c r="C70" s="25" t="s">
        <v>194</v>
      </c>
      <c r="D70" s="24">
        <v>5</v>
      </c>
      <c r="E70" s="21" t="s">
        <v>195</v>
      </c>
      <c r="F70" s="22" t="s">
        <v>196</v>
      </c>
      <c r="G70" s="23">
        <v>74.5</v>
      </c>
      <c r="H70" s="23" t="s">
        <v>133</v>
      </c>
      <c r="I70" s="23">
        <v>74.5</v>
      </c>
      <c r="J70" s="40">
        <f>I:I*0.5</f>
        <v>37.25</v>
      </c>
      <c r="K70" s="41">
        <v>4</v>
      </c>
      <c r="L70" s="42" t="s">
        <v>26</v>
      </c>
      <c r="M70" s="42" t="s">
        <v>27</v>
      </c>
      <c r="N70" s="24">
        <v>85.42</v>
      </c>
      <c r="O70" s="43">
        <f>N:N*0.5</f>
        <v>42.71</v>
      </c>
      <c r="P70" s="44">
        <f>I70*0.5+N70*0.5</f>
        <v>79.96000000000001</v>
      </c>
      <c r="Q70" s="24">
        <v>1</v>
      </c>
      <c r="R70" s="42" t="s">
        <v>26</v>
      </c>
      <c r="S70" s="46" t="s">
        <v>27</v>
      </c>
      <c r="T70" s="46" t="s">
        <v>26</v>
      </c>
    </row>
    <row r="71" spans="1:20" ht="21.75" customHeight="1">
      <c r="A71" s="24"/>
      <c r="B71" s="26"/>
      <c r="C71" s="26"/>
      <c r="D71" s="24"/>
      <c r="E71" s="21" t="s">
        <v>197</v>
      </c>
      <c r="F71" s="22" t="s">
        <v>198</v>
      </c>
      <c r="G71" s="23">
        <v>79.5</v>
      </c>
      <c r="H71" s="23" t="s">
        <v>133</v>
      </c>
      <c r="I71" s="23">
        <v>79.5</v>
      </c>
      <c r="J71" s="40">
        <f>I:I*0.5</f>
        <v>39.75</v>
      </c>
      <c r="K71" s="41">
        <v>1</v>
      </c>
      <c r="L71" s="42" t="s">
        <v>26</v>
      </c>
      <c r="M71" s="42" t="s">
        <v>27</v>
      </c>
      <c r="N71" s="24">
        <v>80.16</v>
      </c>
      <c r="O71" s="43">
        <f>N:N*0.5</f>
        <v>40.08</v>
      </c>
      <c r="P71" s="44">
        <f>I71*0.5+N71*0.5</f>
        <v>79.83</v>
      </c>
      <c r="Q71" s="24">
        <v>2</v>
      </c>
      <c r="R71" s="42" t="s">
        <v>26</v>
      </c>
      <c r="S71" s="46" t="s">
        <v>27</v>
      </c>
      <c r="T71" s="46" t="s">
        <v>26</v>
      </c>
    </row>
    <row r="72" spans="1:20" ht="21.75" customHeight="1">
      <c r="A72" s="24"/>
      <c r="B72" s="26"/>
      <c r="C72" s="26"/>
      <c r="D72" s="24"/>
      <c r="E72" s="21" t="s">
        <v>199</v>
      </c>
      <c r="F72" s="22" t="s">
        <v>200</v>
      </c>
      <c r="G72" s="23">
        <v>75.5</v>
      </c>
      <c r="H72" s="23" t="s">
        <v>133</v>
      </c>
      <c r="I72" s="23">
        <v>75.5</v>
      </c>
      <c r="J72" s="40">
        <f>I:I*0.5</f>
        <v>37.75</v>
      </c>
      <c r="K72" s="41">
        <v>3</v>
      </c>
      <c r="L72" s="42" t="s">
        <v>26</v>
      </c>
      <c r="M72" s="42" t="s">
        <v>27</v>
      </c>
      <c r="N72" s="24">
        <v>81.96</v>
      </c>
      <c r="O72" s="43">
        <f>N:N*0.5</f>
        <v>40.98</v>
      </c>
      <c r="P72" s="44">
        <f>I72*0.5+N72*0.5</f>
        <v>78.72999999999999</v>
      </c>
      <c r="Q72" s="24">
        <v>3</v>
      </c>
      <c r="R72" s="42" t="s">
        <v>26</v>
      </c>
      <c r="S72" s="46" t="s">
        <v>27</v>
      </c>
      <c r="T72" s="46" t="s">
        <v>26</v>
      </c>
    </row>
    <row r="73" spans="1:20" ht="21.75" customHeight="1">
      <c r="A73" s="24"/>
      <c r="B73" s="26"/>
      <c r="C73" s="26"/>
      <c r="D73" s="24"/>
      <c r="E73" s="21" t="s">
        <v>201</v>
      </c>
      <c r="F73" s="22" t="s">
        <v>202</v>
      </c>
      <c r="G73" s="23">
        <v>72.5</v>
      </c>
      <c r="H73" s="23" t="s">
        <v>133</v>
      </c>
      <c r="I73" s="23">
        <v>72.5</v>
      </c>
      <c r="J73" s="40">
        <f>I:I*0.5</f>
        <v>36.25</v>
      </c>
      <c r="K73" s="41">
        <v>7</v>
      </c>
      <c r="L73" s="42" t="s">
        <v>26</v>
      </c>
      <c r="M73" s="42" t="s">
        <v>27</v>
      </c>
      <c r="N73" s="24">
        <v>84.16</v>
      </c>
      <c r="O73" s="43">
        <f>N:N*0.5</f>
        <v>42.08</v>
      </c>
      <c r="P73" s="44">
        <f>I73*0.5+N73*0.5</f>
        <v>78.33</v>
      </c>
      <c r="Q73" s="24">
        <v>4</v>
      </c>
      <c r="R73" s="42" t="s">
        <v>26</v>
      </c>
      <c r="S73" s="46" t="s">
        <v>27</v>
      </c>
      <c r="T73" s="46" t="s">
        <v>26</v>
      </c>
    </row>
    <row r="74" spans="1:20" ht="21.75" customHeight="1">
      <c r="A74" s="24"/>
      <c r="B74" s="26"/>
      <c r="C74" s="26"/>
      <c r="D74" s="24"/>
      <c r="E74" s="21" t="s">
        <v>203</v>
      </c>
      <c r="F74" s="22" t="s">
        <v>204</v>
      </c>
      <c r="G74" s="23">
        <v>74.5</v>
      </c>
      <c r="H74" s="23" t="s">
        <v>133</v>
      </c>
      <c r="I74" s="23">
        <v>74.5</v>
      </c>
      <c r="J74" s="40">
        <f>I:I*0.5</f>
        <v>37.25</v>
      </c>
      <c r="K74" s="41">
        <v>4</v>
      </c>
      <c r="L74" s="42" t="s">
        <v>26</v>
      </c>
      <c r="M74" s="42" t="s">
        <v>27</v>
      </c>
      <c r="N74" s="24">
        <v>81.84</v>
      </c>
      <c r="O74" s="43">
        <f>N:N*0.5</f>
        <v>40.92</v>
      </c>
      <c r="P74" s="44">
        <f>I74*0.5+N74*0.5</f>
        <v>78.17</v>
      </c>
      <c r="Q74" s="24">
        <v>5</v>
      </c>
      <c r="R74" s="42" t="s">
        <v>26</v>
      </c>
      <c r="S74" s="46" t="s">
        <v>27</v>
      </c>
      <c r="T74" s="46" t="s">
        <v>26</v>
      </c>
    </row>
    <row r="75" spans="1:20" ht="21.75" customHeight="1">
      <c r="A75" s="24">
        <v>615065</v>
      </c>
      <c r="B75" s="25" t="s">
        <v>129</v>
      </c>
      <c r="C75" s="25" t="s">
        <v>205</v>
      </c>
      <c r="D75" s="24">
        <v>4</v>
      </c>
      <c r="E75" s="21" t="s">
        <v>206</v>
      </c>
      <c r="F75" s="22" t="s">
        <v>207</v>
      </c>
      <c r="G75" s="23">
        <v>74</v>
      </c>
      <c r="H75" s="23" t="s">
        <v>133</v>
      </c>
      <c r="I75" s="23">
        <v>74</v>
      </c>
      <c r="J75" s="40">
        <f>I:I*0.5</f>
        <v>37</v>
      </c>
      <c r="K75" s="41">
        <v>4</v>
      </c>
      <c r="L75" s="42" t="s">
        <v>26</v>
      </c>
      <c r="M75" s="42" t="s">
        <v>27</v>
      </c>
      <c r="N75" s="24">
        <v>81.66</v>
      </c>
      <c r="O75" s="43">
        <f>N:N*0.5</f>
        <v>40.83</v>
      </c>
      <c r="P75" s="44">
        <f>I75*0.5+N75*0.5</f>
        <v>77.83</v>
      </c>
      <c r="Q75" s="24">
        <v>1</v>
      </c>
      <c r="R75" s="42" t="s">
        <v>26</v>
      </c>
      <c r="S75" s="46" t="s">
        <v>27</v>
      </c>
      <c r="T75" s="46" t="s">
        <v>26</v>
      </c>
    </row>
    <row r="76" spans="1:20" ht="21.75" customHeight="1">
      <c r="A76" s="24"/>
      <c r="B76" s="25"/>
      <c r="C76" s="25"/>
      <c r="D76" s="24"/>
      <c r="E76" s="21" t="s">
        <v>208</v>
      </c>
      <c r="F76" s="22" t="s">
        <v>209</v>
      </c>
      <c r="G76" s="23">
        <v>73.5</v>
      </c>
      <c r="H76" s="23" t="s">
        <v>133</v>
      </c>
      <c r="I76" s="23">
        <v>73.5</v>
      </c>
      <c r="J76" s="40">
        <f>I:I*0.5</f>
        <v>36.75</v>
      </c>
      <c r="K76" s="41">
        <v>6</v>
      </c>
      <c r="L76" s="42" t="s">
        <v>26</v>
      </c>
      <c r="M76" s="42" t="s">
        <v>27</v>
      </c>
      <c r="N76" s="24">
        <v>81.6</v>
      </c>
      <c r="O76" s="43">
        <f>N:N*0.5</f>
        <v>40.8</v>
      </c>
      <c r="P76" s="44">
        <f>I76*0.5+N76*0.5</f>
        <v>77.55</v>
      </c>
      <c r="Q76" s="24">
        <v>2</v>
      </c>
      <c r="R76" s="42" t="s">
        <v>26</v>
      </c>
      <c r="S76" s="46" t="s">
        <v>27</v>
      </c>
      <c r="T76" s="46" t="s">
        <v>26</v>
      </c>
    </row>
    <row r="77" spans="1:20" ht="21.75" customHeight="1">
      <c r="A77" s="24"/>
      <c r="B77" s="25"/>
      <c r="C77" s="25"/>
      <c r="D77" s="24"/>
      <c r="E77" s="21" t="s">
        <v>210</v>
      </c>
      <c r="F77" s="22" t="s">
        <v>211</v>
      </c>
      <c r="G77" s="23">
        <v>72</v>
      </c>
      <c r="H77" s="23" t="s">
        <v>133</v>
      </c>
      <c r="I77" s="23">
        <v>72</v>
      </c>
      <c r="J77" s="40">
        <f>I:I*0.5</f>
        <v>36</v>
      </c>
      <c r="K77" s="41">
        <v>7</v>
      </c>
      <c r="L77" s="42" t="s">
        <v>26</v>
      </c>
      <c r="M77" s="42" t="s">
        <v>27</v>
      </c>
      <c r="N77" s="24">
        <v>82.76</v>
      </c>
      <c r="O77" s="43">
        <f>N:N*0.5</f>
        <v>41.38</v>
      </c>
      <c r="P77" s="44">
        <f>I77*0.5+N77*0.5</f>
        <v>77.38</v>
      </c>
      <c r="Q77" s="24">
        <v>3</v>
      </c>
      <c r="R77" s="42" t="s">
        <v>26</v>
      </c>
      <c r="S77" s="46" t="s">
        <v>27</v>
      </c>
      <c r="T77" s="46" t="s">
        <v>26</v>
      </c>
    </row>
    <row r="78" spans="1:20" ht="21.75" customHeight="1">
      <c r="A78" s="24"/>
      <c r="B78" s="25"/>
      <c r="C78" s="25"/>
      <c r="D78" s="24"/>
      <c r="E78" s="21" t="s">
        <v>212</v>
      </c>
      <c r="F78" s="22" t="s">
        <v>213</v>
      </c>
      <c r="G78" s="23">
        <v>78</v>
      </c>
      <c r="H78" s="23" t="s">
        <v>133</v>
      </c>
      <c r="I78" s="23">
        <v>78</v>
      </c>
      <c r="J78" s="40">
        <f>I:I*0.5</f>
        <v>39</v>
      </c>
      <c r="K78" s="41">
        <v>1</v>
      </c>
      <c r="L78" s="42" t="s">
        <v>26</v>
      </c>
      <c r="M78" s="42" t="s">
        <v>27</v>
      </c>
      <c r="N78" s="24">
        <v>76.1</v>
      </c>
      <c r="O78" s="43">
        <f>N:N*0.5</f>
        <v>38.05</v>
      </c>
      <c r="P78" s="44">
        <f>I78*0.5+N78*0.5</f>
        <v>77.05</v>
      </c>
      <c r="Q78" s="24">
        <v>4</v>
      </c>
      <c r="R78" s="42" t="s">
        <v>26</v>
      </c>
      <c r="S78" s="46" t="s">
        <v>27</v>
      </c>
      <c r="T78" s="46" t="s">
        <v>26</v>
      </c>
    </row>
    <row r="79" spans="1:20" ht="21.75" customHeight="1">
      <c r="A79" s="24">
        <v>615066</v>
      </c>
      <c r="B79" s="25" t="s">
        <v>129</v>
      </c>
      <c r="C79" s="25" t="s">
        <v>214</v>
      </c>
      <c r="D79" s="24">
        <v>4</v>
      </c>
      <c r="E79" s="21" t="s">
        <v>215</v>
      </c>
      <c r="F79" s="22" t="s">
        <v>216</v>
      </c>
      <c r="G79" s="23">
        <v>86</v>
      </c>
      <c r="H79" s="23" t="s">
        <v>133</v>
      </c>
      <c r="I79" s="23">
        <v>86</v>
      </c>
      <c r="J79" s="40">
        <f>I:I*0.5</f>
        <v>43</v>
      </c>
      <c r="K79" s="41">
        <v>1</v>
      </c>
      <c r="L79" s="42" t="s">
        <v>26</v>
      </c>
      <c r="M79" s="42" t="s">
        <v>27</v>
      </c>
      <c r="N79" s="24">
        <v>84.98</v>
      </c>
      <c r="O79" s="43">
        <f>N:N*0.5</f>
        <v>42.49</v>
      </c>
      <c r="P79" s="44">
        <f>I79*0.5+N79*0.5</f>
        <v>85.49000000000001</v>
      </c>
      <c r="Q79" s="24">
        <v>1</v>
      </c>
      <c r="R79" s="42" t="s">
        <v>26</v>
      </c>
      <c r="S79" s="46" t="s">
        <v>27</v>
      </c>
      <c r="T79" s="46" t="s">
        <v>26</v>
      </c>
    </row>
    <row r="80" spans="1:20" ht="21.75" customHeight="1">
      <c r="A80" s="24"/>
      <c r="B80" s="26"/>
      <c r="C80" s="26"/>
      <c r="D80" s="24"/>
      <c r="E80" s="21" t="s">
        <v>217</v>
      </c>
      <c r="F80" s="22" t="s">
        <v>218</v>
      </c>
      <c r="G80" s="23">
        <v>84.5</v>
      </c>
      <c r="H80" s="23" t="s">
        <v>133</v>
      </c>
      <c r="I80" s="23">
        <v>84.5</v>
      </c>
      <c r="J80" s="40">
        <f>I:I*0.5</f>
        <v>42.25</v>
      </c>
      <c r="K80" s="41">
        <v>2</v>
      </c>
      <c r="L80" s="42" t="s">
        <v>26</v>
      </c>
      <c r="M80" s="42" t="s">
        <v>27</v>
      </c>
      <c r="N80" s="24">
        <v>85.04</v>
      </c>
      <c r="O80" s="43">
        <f>N:N*0.5</f>
        <v>42.52</v>
      </c>
      <c r="P80" s="44">
        <f>I80*0.5+N80*0.5</f>
        <v>84.77000000000001</v>
      </c>
      <c r="Q80" s="24">
        <v>2</v>
      </c>
      <c r="R80" s="42" t="s">
        <v>26</v>
      </c>
      <c r="S80" s="46" t="s">
        <v>27</v>
      </c>
      <c r="T80" s="46" t="s">
        <v>26</v>
      </c>
    </row>
    <row r="81" spans="1:20" ht="21.75" customHeight="1">
      <c r="A81" s="24"/>
      <c r="B81" s="26"/>
      <c r="C81" s="26"/>
      <c r="D81" s="24"/>
      <c r="E81" s="21" t="s">
        <v>219</v>
      </c>
      <c r="F81" s="22" t="s">
        <v>220</v>
      </c>
      <c r="G81" s="23">
        <v>80.5</v>
      </c>
      <c r="H81" s="23" t="s">
        <v>133</v>
      </c>
      <c r="I81" s="23">
        <v>80.5</v>
      </c>
      <c r="J81" s="40">
        <f>I:I*0.5</f>
        <v>40.25</v>
      </c>
      <c r="K81" s="41">
        <v>3</v>
      </c>
      <c r="L81" s="42" t="s">
        <v>26</v>
      </c>
      <c r="M81" s="42" t="s">
        <v>27</v>
      </c>
      <c r="N81" s="24">
        <v>83.72</v>
      </c>
      <c r="O81" s="43">
        <f>N:N*0.5</f>
        <v>41.86</v>
      </c>
      <c r="P81" s="44">
        <f>I81*0.5+N81*0.5</f>
        <v>82.11</v>
      </c>
      <c r="Q81" s="24">
        <v>3</v>
      </c>
      <c r="R81" s="42" t="s">
        <v>26</v>
      </c>
      <c r="S81" s="46" t="s">
        <v>27</v>
      </c>
      <c r="T81" s="46" t="s">
        <v>26</v>
      </c>
    </row>
    <row r="82" spans="1:20" ht="21.75" customHeight="1">
      <c r="A82" s="24"/>
      <c r="B82" s="26"/>
      <c r="C82" s="26"/>
      <c r="D82" s="24"/>
      <c r="E82" s="21" t="s">
        <v>221</v>
      </c>
      <c r="F82" s="22" t="s">
        <v>222</v>
      </c>
      <c r="G82" s="23">
        <v>78.5</v>
      </c>
      <c r="H82" s="23" t="s">
        <v>133</v>
      </c>
      <c r="I82" s="23">
        <v>78.5</v>
      </c>
      <c r="J82" s="40">
        <f>I:I*0.5</f>
        <v>39.25</v>
      </c>
      <c r="K82" s="41">
        <v>4</v>
      </c>
      <c r="L82" s="42" t="s">
        <v>26</v>
      </c>
      <c r="M82" s="42" t="s">
        <v>27</v>
      </c>
      <c r="N82" s="24">
        <v>81.8</v>
      </c>
      <c r="O82" s="43">
        <f>N:N*0.5</f>
        <v>40.9</v>
      </c>
      <c r="P82" s="44">
        <f>I82*0.5+N82*0.5</f>
        <v>80.15</v>
      </c>
      <c r="Q82" s="24">
        <v>4</v>
      </c>
      <c r="R82" s="42" t="s">
        <v>26</v>
      </c>
      <c r="S82" s="46" t="s">
        <v>27</v>
      </c>
      <c r="T82" s="46" t="s">
        <v>26</v>
      </c>
    </row>
    <row r="83" spans="1:20" ht="21.75" customHeight="1">
      <c r="A83" s="24">
        <v>615067</v>
      </c>
      <c r="B83" s="25" t="s">
        <v>129</v>
      </c>
      <c r="C83" s="25" t="s">
        <v>223</v>
      </c>
      <c r="D83" s="24">
        <v>3</v>
      </c>
      <c r="E83" s="21" t="s">
        <v>224</v>
      </c>
      <c r="F83" s="22" t="s">
        <v>225</v>
      </c>
      <c r="G83" s="23">
        <v>79.5</v>
      </c>
      <c r="H83" s="23" t="s">
        <v>133</v>
      </c>
      <c r="I83" s="23">
        <v>79.5</v>
      </c>
      <c r="J83" s="40">
        <f>I:I*0.5</f>
        <v>39.75</v>
      </c>
      <c r="K83" s="41">
        <v>1</v>
      </c>
      <c r="L83" s="42" t="s">
        <v>26</v>
      </c>
      <c r="M83" s="42" t="s">
        <v>27</v>
      </c>
      <c r="N83" s="24">
        <v>82.6</v>
      </c>
      <c r="O83" s="43">
        <f>N:N*0.5</f>
        <v>41.3</v>
      </c>
      <c r="P83" s="44">
        <f>I83*0.5+N83*0.5</f>
        <v>81.05</v>
      </c>
      <c r="Q83" s="24">
        <v>1</v>
      </c>
      <c r="R83" s="42" t="s">
        <v>26</v>
      </c>
      <c r="S83" s="46" t="s">
        <v>27</v>
      </c>
      <c r="T83" s="46" t="s">
        <v>26</v>
      </c>
    </row>
    <row r="84" spans="1:20" ht="21.75" customHeight="1">
      <c r="A84" s="24"/>
      <c r="B84" s="26"/>
      <c r="C84" s="26"/>
      <c r="D84" s="24"/>
      <c r="E84" s="21" t="s">
        <v>226</v>
      </c>
      <c r="F84" s="22" t="s">
        <v>227</v>
      </c>
      <c r="G84" s="23">
        <v>75</v>
      </c>
      <c r="H84" s="23" t="s">
        <v>133</v>
      </c>
      <c r="I84" s="23">
        <v>75</v>
      </c>
      <c r="J84" s="40">
        <f>I:I*0.5</f>
        <v>37.5</v>
      </c>
      <c r="K84" s="41">
        <v>2</v>
      </c>
      <c r="L84" s="42" t="s">
        <v>26</v>
      </c>
      <c r="M84" s="42" t="s">
        <v>27</v>
      </c>
      <c r="N84" s="24">
        <v>84.56</v>
      </c>
      <c r="O84" s="43">
        <f>N:N*0.5</f>
        <v>42.28</v>
      </c>
      <c r="P84" s="44">
        <f>I84*0.5+N84*0.5</f>
        <v>79.78</v>
      </c>
      <c r="Q84" s="24">
        <v>2</v>
      </c>
      <c r="R84" s="42" t="s">
        <v>26</v>
      </c>
      <c r="S84" s="46" t="s">
        <v>27</v>
      </c>
      <c r="T84" s="46" t="s">
        <v>26</v>
      </c>
    </row>
    <row r="85" spans="1:20" ht="21.75" customHeight="1">
      <c r="A85" s="24"/>
      <c r="B85" s="26"/>
      <c r="C85" s="26"/>
      <c r="D85" s="24"/>
      <c r="E85" s="21" t="s">
        <v>228</v>
      </c>
      <c r="F85" s="22" t="s">
        <v>229</v>
      </c>
      <c r="G85" s="23">
        <v>71.5</v>
      </c>
      <c r="H85" s="23" t="s">
        <v>133</v>
      </c>
      <c r="I85" s="23">
        <v>71.5</v>
      </c>
      <c r="J85" s="40">
        <f>I:I*0.5</f>
        <v>35.75</v>
      </c>
      <c r="K85" s="41">
        <v>4</v>
      </c>
      <c r="L85" s="42" t="s">
        <v>26</v>
      </c>
      <c r="M85" s="42" t="s">
        <v>27</v>
      </c>
      <c r="N85" s="24">
        <v>85.64</v>
      </c>
      <c r="O85" s="43">
        <f>N:N*0.5</f>
        <v>42.82</v>
      </c>
      <c r="P85" s="44">
        <f>I85*0.5+N85*0.5</f>
        <v>78.57</v>
      </c>
      <c r="Q85" s="24">
        <v>3</v>
      </c>
      <c r="R85" s="42" t="s">
        <v>26</v>
      </c>
      <c r="S85" s="46" t="s">
        <v>27</v>
      </c>
      <c r="T85" s="46" t="s">
        <v>26</v>
      </c>
    </row>
    <row r="86" spans="1:20" ht="21.75" customHeight="1">
      <c r="A86" s="24">
        <v>615068</v>
      </c>
      <c r="B86" s="25" t="s">
        <v>129</v>
      </c>
      <c r="C86" s="25" t="s">
        <v>230</v>
      </c>
      <c r="D86" s="24">
        <v>5</v>
      </c>
      <c r="E86" s="21" t="s">
        <v>231</v>
      </c>
      <c r="F86" s="22" t="s">
        <v>232</v>
      </c>
      <c r="G86" s="23">
        <v>76</v>
      </c>
      <c r="H86" s="23" t="s">
        <v>133</v>
      </c>
      <c r="I86" s="23">
        <v>76</v>
      </c>
      <c r="J86" s="40">
        <f>I:I*0.5</f>
        <v>38</v>
      </c>
      <c r="K86" s="41">
        <v>3</v>
      </c>
      <c r="L86" s="42" t="s">
        <v>26</v>
      </c>
      <c r="M86" s="42" t="s">
        <v>27</v>
      </c>
      <c r="N86" s="24">
        <v>81.78</v>
      </c>
      <c r="O86" s="43">
        <f>N:N*0.5</f>
        <v>40.89</v>
      </c>
      <c r="P86" s="44">
        <f>I86*0.5+N86*0.5</f>
        <v>78.89</v>
      </c>
      <c r="Q86" s="24">
        <v>1</v>
      </c>
      <c r="R86" s="42" t="s">
        <v>26</v>
      </c>
      <c r="S86" s="46" t="s">
        <v>27</v>
      </c>
      <c r="T86" s="46" t="s">
        <v>26</v>
      </c>
    </row>
    <row r="87" spans="1:20" ht="21.75" customHeight="1">
      <c r="A87" s="24"/>
      <c r="B87" s="26"/>
      <c r="C87" s="26"/>
      <c r="D87" s="24"/>
      <c r="E87" s="21" t="s">
        <v>233</v>
      </c>
      <c r="F87" s="22" t="s">
        <v>234</v>
      </c>
      <c r="G87" s="23">
        <v>73</v>
      </c>
      <c r="H87" s="23" t="s">
        <v>133</v>
      </c>
      <c r="I87" s="23">
        <v>73</v>
      </c>
      <c r="J87" s="40">
        <f>I:I*0.5</f>
        <v>36.5</v>
      </c>
      <c r="K87" s="41">
        <v>4</v>
      </c>
      <c r="L87" s="42" t="s">
        <v>26</v>
      </c>
      <c r="M87" s="42" t="s">
        <v>27</v>
      </c>
      <c r="N87" s="24">
        <v>84.52</v>
      </c>
      <c r="O87" s="43">
        <f>N:N*0.5</f>
        <v>42.26</v>
      </c>
      <c r="P87" s="44">
        <f>I87*0.5+N87*0.5</f>
        <v>78.75999999999999</v>
      </c>
      <c r="Q87" s="24">
        <v>2</v>
      </c>
      <c r="R87" s="42" t="s">
        <v>26</v>
      </c>
      <c r="S87" s="46" t="s">
        <v>27</v>
      </c>
      <c r="T87" s="46" t="s">
        <v>26</v>
      </c>
    </row>
    <row r="88" spans="1:20" ht="21.75" customHeight="1">
      <c r="A88" s="24"/>
      <c r="B88" s="26"/>
      <c r="C88" s="26"/>
      <c r="D88" s="24"/>
      <c r="E88" s="21" t="s">
        <v>235</v>
      </c>
      <c r="F88" s="22" t="s">
        <v>236</v>
      </c>
      <c r="G88" s="23">
        <v>76.5</v>
      </c>
      <c r="H88" s="23" t="s">
        <v>133</v>
      </c>
      <c r="I88" s="23">
        <v>76.5</v>
      </c>
      <c r="J88" s="40">
        <f>I:I*0.5</f>
        <v>38.25</v>
      </c>
      <c r="K88" s="41">
        <v>1</v>
      </c>
      <c r="L88" s="42" t="s">
        <v>26</v>
      </c>
      <c r="M88" s="42" t="s">
        <v>27</v>
      </c>
      <c r="N88" s="24">
        <v>80.98</v>
      </c>
      <c r="O88" s="43">
        <f>N:N*0.5</f>
        <v>40.49</v>
      </c>
      <c r="P88" s="44">
        <f>I88*0.5+N88*0.5</f>
        <v>78.74000000000001</v>
      </c>
      <c r="Q88" s="24">
        <v>3</v>
      </c>
      <c r="R88" s="42" t="s">
        <v>26</v>
      </c>
      <c r="S88" s="46" t="s">
        <v>27</v>
      </c>
      <c r="T88" s="46" t="s">
        <v>26</v>
      </c>
    </row>
    <row r="89" spans="1:20" ht="21.75" customHeight="1">
      <c r="A89" s="24"/>
      <c r="B89" s="26"/>
      <c r="C89" s="26"/>
      <c r="D89" s="24"/>
      <c r="E89" s="47" t="s">
        <v>237</v>
      </c>
      <c r="F89" s="22" t="s">
        <v>238</v>
      </c>
      <c r="G89" s="23">
        <v>76.5</v>
      </c>
      <c r="H89" s="23" t="s">
        <v>133</v>
      </c>
      <c r="I89" s="23">
        <v>76.5</v>
      </c>
      <c r="J89" s="40">
        <f>I:I*0.5</f>
        <v>38.25</v>
      </c>
      <c r="K89" s="41">
        <v>1</v>
      </c>
      <c r="L89" s="42" t="s">
        <v>26</v>
      </c>
      <c r="M89" s="42" t="s">
        <v>27</v>
      </c>
      <c r="N89" s="24">
        <v>79.62</v>
      </c>
      <c r="O89" s="43">
        <f>N:N*0.5</f>
        <v>39.81</v>
      </c>
      <c r="P89" s="44">
        <f>I89*0.5+N89*0.5</f>
        <v>78.06</v>
      </c>
      <c r="Q89" s="24">
        <v>4</v>
      </c>
      <c r="R89" s="42" t="s">
        <v>26</v>
      </c>
      <c r="S89" s="46" t="s">
        <v>27</v>
      </c>
      <c r="T89" s="46" t="s">
        <v>26</v>
      </c>
    </row>
    <row r="90" spans="1:20" ht="21.75" customHeight="1">
      <c r="A90" s="24"/>
      <c r="B90" s="26"/>
      <c r="C90" s="26"/>
      <c r="D90" s="24"/>
      <c r="E90" s="21" t="s">
        <v>239</v>
      </c>
      <c r="F90" s="22" t="s">
        <v>240</v>
      </c>
      <c r="G90" s="23">
        <v>72</v>
      </c>
      <c r="H90" s="23" t="s">
        <v>133</v>
      </c>
      <c r="I90" s="23">
        <v>72</v>
      </c>
      <c r="J90" s="40">
        <f>I:I*0.5</f>
        <v>36</v>
      </c>
      <c r="K90" s="41">
        <v>5</v>
      </c>
      <c r="L90" s="42" t="s">
        <v>26</v>
      </c>
      <c r="M90" s="42" t="s">
        <v>27</v>
      </c>
      <c r="N90" s="24">
        <v>80.66</v>
      </c>
      <c r="O90" s="43">
        <f>N:N*0.5</f>
        <v>40.33</v>
      </c>
      <c r="P90" s="44">
        <f>I90*0.5+N90*0.5</f>
        <v>76.33</v>
      </c>
      <c r="Q90" s="24">
        <v>5</v>
      </c>
      <c r="R90" s="42" t="s">
        <v>26</v>
      </c>
      <c r="S90" s="46" t="s">
        <v>27</v>
      </c>
      <c r="T90" s="46" t="s">
        <v>26</v>
      </c>
    </row>
    <row r="91" spans="1:20" ht="21.75" customHeight="1">
      <c r="A91" s="24">
        <v>615069</v>
      </c>
      <c r="B91" s="25" t="s">
        <v>129</v>
      </c>
      <c r="C91" s="25" t="s">
        <v>241</v>
      </c>
      <c r="D91" s="24">
        <v>2</v>
      </c>
      <c r="E91" s="21" t="s">
        <v>242</v>
      </c>
      <c r="F91" s="22" t="s">
        <v>243</v>
      </c>
      <c r="G91" s="23">
        <v>82</v>
      </c>
      <c r="H91" s="23" t="s">
        <v>133</v>
      </c>
      <c r="I91" s="23">
        <v>82</v>
      </c>
      <c r="J91" s="40">
        <f>I:I*0.5</f>
        <v>41</v>
      </c>
      <c r="K91" s="41">
        <v>1</v>
      </c>
      <c r="L91" s="42" t="s">
        <v>26</v>
      </c>
      <c r="M91" s="42" t="s">
        <v>27</v>
      </c>
      <c r="N91" s="24">
        <v>83.2</v>
      </c>
      <c r="O91" s="43">
        <f>N:N*0.5</f>
        <v>41.6</v>
      </c>
      <c r="P91" s="44">
        <f>I91*0.5+N91*0.5</f>
        <v>82.6</v>
      </c>
      <c r="Q91" s="24">
        <v>1</v>
      </c>
      <c r="R91" s="42" t="s">
        <v>26</v>
      </c>
      <c r="S91" s="46" t="s">
        <v>27</v>
      </c>
      <c r="T91" s="46" t="s">
        <v>26</v>
      </c>
    </row>
    <row r="92" spans="1:20" ht="21.75" customHeight="1">
      <c r="A92" s="24"/>
      <c r="B92" s="26"/>
      <c r="C92" s="26"/>
      <c r="D92" s="24"/>
      <c r="E92" s="21" t="s">
        <v>244</v>
      </c>
      <c r="F92" s="22" t="s">
        <v>245</v>
      </c>
      <c r="G92" s="23">
        <v>81</v>
      </c>
      <c r="H92" s="23" t="s">
        <v>133</v>
      </c>
      <c r="I92" s="23">
        <v>81</v>
      </c>
      <c r="J92" s="40">
        <f>I:I*0.5</f>
        <v>40.5</v>
      </c>
      <c r="K92" s="41">
        <v>2</v>
      </c>
      <c r="L92" s="42" t="s">
        <v>26</v>
      </c>
      <c r="M92" s="42" t="s">
        <v>27</v>
      </c>
      <c r="N92" s="24">
        <v>79</v>
      </c>
      <c r="O92" s="43">
        <f>N:N*0.5</f>
        <v>39.5</v>
      </c>
      <c r="P92" s="44">
        <f>I92*0.5+N92*0.5</f>
        <v>80</v>
      </c>
      <c r="Q92" s="24">
        <v>2</v>
      </c>
      <c r="R92" s="42" t="s">
        <v>26</v>
      </c>
      <c r="S92" s="46" t="s">
        <v>27</v>
      </c>
      <c r="T92" s="46" t="s">
        <v>26</v>
      </c>
    </row>
    <row r="93" spans="1:20" ht="21.75" customHeight="1">
      <c r="A93" s="24">
        <v>615070</v>
      </c>
      <c r="B93" s="25" t="s">
        <v>129</v>
      </c>
      <c r="C93" s="25" t="s">
        <v>246</v>
      </c>
      <c r="D93" s="24">
        <v>1</v>
      </c>
      <c r="E93" s="21" t="s">
        <v>247</v>
      </c>
      <c r="F93" s="22" t="s">
        <v>248</v>
      </c>
      <c r="G93" s="23">
        <v>76</v>
      </c>
      <c r="H93" s="23" t="s">
        <v>133</v>
      </c>
      <c r="I93" s="23">
        <v>76</v>
      </c>
      <c r="J93" s="40">
        <f>I:I*0.5</f>
        <v>38</v>
      </c>
      <c r="K93" s="41">
        <v>2</v>
      </c>
      <c r="L93" s="42" t="s">
        <v>26</v>
      </c>
      <c r="M93" s="42" t="s">
        <v>27</v>
      </c>
      <c r="N93" s="24">
        <v>84.56</v>
      </c>
      <c r="O93" s="43">
        <f>N:N*0.5</f>
        <v>42.28</v>
      </c>
      <c r="P93" s="44">
        <f>I93*0.5+N93*0.5</f>
        <v>80.28</v>
      </c>
      <c r="Q93" s="24">
        <v>1</v>
      </c>
      <c r="R93" s="42" t="s">
        <v>26</v>
      </c>
      <c r="S93" s="46" t="s">
        <v>27</v>
      </c>
      <c r="T93" s="46" t="s">
        <v>26</v>
      </c>
    </row>
    <row r="94" spans="1:20" ht="21.75" customHeight="1">
      <c r="A94" s="24">
        <v>615071</v>
      </c>
      <c r="B94" s="25" t="s">
        <v>129</v>
      </c>
      <c r="C94" s="25" t="s">
        <v>249</v>
      </c>
      <c r="D94" s="24">
        <v>3</v>
      </c>
      <c r="E94" s="21" t="s">
        <v>250</v>
      </c>
      <c r="F94" s="22" t="s">
        <v>251</v>
      </c>
      <c r="G94" s="23">
        <v>76</v>
      </c>
      <c r="H94" s="23" t="s">
        <v>133</v>
      </c>
      <c r="I94" s="23">
        <v>76</v>
      </c>
      <c r="J94" s="40">
        <f>I:I*0.5</f>
        <v>38</v>
      </c>
      <c r="K94" s="41">
        <v>1</v>
      </c>
      <c r="L94" s="42" t="s">
        <v>26</v>
      </c>
      <c r="M94" s="42" t="s">
        <v>27</v>
      </c>
      <c r="N94" s="24">
        <v>82.72</v>
      </c>
      <c r="O94" s="43">
        <f>N:N*0.5</f>
        <v>41.36</v>
      </c>
      <c r="P94" s="44">
        <f>I94*0.5+N94*0.5</f>
        <v>79.36</v>
      </c>
      <c r="Q94" s="24">
        <v>1</v>
      </c>
      <c r="R94" s="42" t="s">
        <v>26</v>
      </c>
      <c r="S94" s="46" t="s">
        <v>27</v>
      </c>
      <c r="T94" s="46" t="s">
        <v>26</v>
      </c>
    </row>
    <row r="95" spans="1:20" ht="21.75" customHeight="1">
      <c r="A95" s="24"/>
      <c r="B95" s="26"/>
      <c r="C95" s="26"/>
      <c r="D95" s="24"/>
      <c r="E95" s="21" t="s">
        <v>252</v>
      </c>
      <c r="F95" s="22" t="s">
        <v>253</v>
      </c>
      <c r="G95" s="23">
        <v>63</v>
      </c>
      <c r="H95" s="23" t="s">
        <v>133</v>
      </c>
      <c r="I95" s="23">
        <v>63</v>
      </c>
      <c r="J95" s="40">
        <f>I:I*0.5</f>
        <v>31.5</v>
      </c>
      <c r="K95" s="41">
        <v>7</v>
      </c>
      <c r="L95" s="42" t="s">
        <v>26</v>
      </c>
      <c r="M95" s="42" t="s">
        <v>27</v>
      </c>
      <c r="N95" s="24">
        <v>84.98</v>
      </c>
      <c r="O95" s="43">
        <f>N:N*0.5</f>
        <v>42.49</v>
      </c>
      <c r="P95" s="44">
        <f>I95*0.5+N95*0.5</f>
        <v>73.99000000000001</v>
      </c>
      <c r="Q95" s="24">
        <v>2</v>
      </c>
      <c r="R95" s="42" t="s">
        <v>26</v>
      </c>
      <c r="S95" s="46" t="s">
        <v>27</v>
      </c>
      <c r="T95" s="46" t="s">
        <v>26</v>
      </c>
    </row>
    <row r="96" spans="1:20" ht="21.75" customHeight="1">
      <c r="A96" s="24"/>
      <c r="B96" s="26"/>
      <c r="C96" s="26"/>
      <c r="D96" s="24"/>
      <c r="E96" s="21" t="s">
        <v>254</v>
      </c>
      <c r="F96" s="22" t="s">
        <v>255</v>
      </c>
      <c r="G96" s="23">
        <v>68</v>
      </c>
      <c r="H96" s="23" t="s">
        <v>133</v>
      </c>
      <c r="I96" s="23">
        <v>68</v>
      </c>
      <c r="J96" s="40">
        <f>I:I*0.5</f>
        <v>34</v>
      </c>
      <c r="K96" s="41">
        <v>2</v>
      </c>
      <c r="L96" s="42" t="s">
        <v>26</v>
      </c>
      <c r="M96" s="42" t="s">
        <v>27</v>
      </c>
      <c r="N96" s="24">
        <v>78.86</v>
      </c>
      <c r="O96" s="43">
        <f>N:N*0.5</f>
        <v>39.43</v>
      </c>
      <c r="P96" s="44">
        <f>I96*0.5+N96*0.5</f>
        <v>73.43</v>
      </c>
      <c r="Q96" s="24">
        <v>3</v>
      </c>
      <c r="R96" s="42" t="s">
        <v>26</v>
      </c>
      <c r="S96" s="46" t="s">
        <v>27</v>
      </c>
      <c r="T96" s="46" t="s">
        <v>26</v>
      </c>
    </row>
    <row r="97" spans="1:20" ht="21.75" customHeight="1">
      <c r="A97" s="24">
        <v>615072</v>
      </c>
      <c r="B97" s="25" t="s">
        <v>129</v>
      </c>
      <c r="C97" s="25" t="s">
        <v>256</v>
      </c>
      <c r="D97" s="24">
        <v>1</v>
      </c>
      <c r="E97" s="47" t="s">
        <v>257</v>
      </c>
      <c r="F97" s="22" t="s">
        <v>258</v>
      </c>
      <c r="G97" s="23">
        <v>71</v>
      </c>
      <c r="H97" s="23" t="s">
        <v>133</v>
      </c>
      <c r="I97" s="23">
        <v>71</v>
      </c>
      <c r="J97" s="40">
        <f>I:I*0.5</f>
        <v>35.5</v>
      </c>
      <c r="K97" s="41">
        <v>1</v>
      </c>
      <c r="L97" s="42" t="s">
        <v>26</v>
      </c>
      <c r="M97" s="42" t="s">
        <v>27</v>
      </c>
      <c r="N97" s="24">
        <v>80.38</v>
      </c>
      <c r="O97" s="43">
        <f>N:N*0.5</f>
        <v>40.19</v>
      </c>
      <c r="P97" s="44">
        <f>I97*0.5+N97*0.5</f>
        <v>75.69</v>
      </c>
      <c r="Q97" s="24">
        <v>1</v>
      </c>
      <c r="R97" s="42" t="s">
        <v>26</v>
      </c>
      <c r="S97" s="46" t="s">
        <v>27</v>
      </c>
      <c r="T97" s="46" t="s">
        <v>26</v>
      </c>
    </row>
    <row r="98" spans="1:20" ht="21.75" customHeight="1">
      <c r="A98" s="24">
        <v>615073</v>
      </c>
      <c r="B98" s="25" t="s">
        <v>129</v>
      </c>
      <c r="C98" s="25" t="s">
        <v>259</v>
      </c>
      <c r="D98" s="24">
        <v>10</v>
      </c>
      <c r="E98" s="47" t="s">
        <v>260</v>
      </c>
      <c r="F98" s="22" t="s">
        <v>261</v>
      </c>
      <c r="G98" s="23">
        <v>82.5</v>
      </c>
      <c r="H98" s="23" t="s">
        <v>133</v>
      </c>
      <c r="I98" s="23">
        <v>82.5</v>
      </c>
      <c r="J98" s="40">
        <f aca="true" t="shared" si="5" ref="J98:J107">I$1:I$65536*0.5</f>
        <v>41.25</v>
      </c>
      <c r="K98" s="41">
        <v>1</v>
      </c>
      <c r="L98" s="42" t="s">
        <v>26</v>
      </c>
      <c r="M98" s="42" t="s">
        <v>27</v>
      </c>
      <c r="N98" s="24">
        <v>87.5</v>
      </c>
      <c r="O98" s="43">
        <f aca="true" t="shared" si="6" ref="O98:O107">N$1:N$65536*0.5</f>
        <v>43.75</v>
      </c>
      <c r="P98" s="44">
        <f aca="true" t="shared" si="7" ref="P98:P107">I98*0.5+N98*0.5</f>
        <v>85</v>
      </c>
      <c r="Q98" s="24">
        <v>1</v>
      </c>
      <c r="R98" s="42" t="s">
        <v>26</v>
      </c>
      <c r="S98" s="46" t="s">
        <v>27</v>
      </c>
      <c r="T98" s="46" t="s">
        <v>26</v>
      </c>
    </row>
    <row r="99" spans="1:20" ht="21.75" customHeight="1">
      <c r="A99" s="24"/>
      <c r="B99" s="26"/>
      <c r="C99" s="26"/>
      <c r="D99" s="24"/>
      <c r="E99" s="21" t="s">
        <v>262</v>
      </c>
      <c r="F99" s="22" t="s">
        <v>263</v>
      </c>
      <c r="G99" s="23">
        <v>78</v>
      </c>
      <c r="H99" s="23" t="s">
        <v>133</v>
      </c>
      <c r="I99" s="23">
        <v>78</v>
      </c>
      <c r="J99" s="40">
        <f t="shared" si="5"/>
        <v>39</v>
      </c>
      <c r="K99" s="41">
        <v>4</v>
      </c>
      <c r="L99" s="42" t="s">
        <v>26</v>
      </c>
      <c r="M99" s="42" t="s">
        <v>27</v>
      </c>
      <c r="N99" s="24">
        <v>85.1</v>
      </c>
      <c r="O99" s="43">
        <f t="shared" si="6"/>
        <v>42.55</v>
      </c>
      <c r="P99" s="44">
        <f t="shared" si="7"/>
        <v>81.55</v>
      </c>
      <c r="Q99" s="24">
        <v>2</v>
      </c>
      <c r="R99" s="42" t="s">
        <v>26</v>
      </c>
      <c r="S99" s="46" t="s">
        <v>27</v>
      </c>
      <c r="T99" s="46" t="s">
        <v>26</v>
      </c>
    </row>
    <row r="100" spans="1:20" ht="21.75" customHeight="1">
      <c r="A100" s="24"/>
      <c r="B100" s="26"/>
      <c r="C100" s="26"/>
      <c r="D100" s="24"/>
      <c r="E100" s="21" t="s">
        <v>264</v>
      </c>
      <c r="F100" s="22" t="s">
        <v>265</v>
      </c>
      <c r="G100" s="23">
        <v>80.5</v>
      </c>
      <c r="H100" s="23" t="s">
        <v>133</v>
      </c>
      <c r="I100" s="23">
        <v>80.5</v>
      </c>
      <c r="J100" s="40">
        <f t="shared" si="5"/>
        <v>40.25</v>
      </c>
      <c r="K100" s="41">
        <v>2</v>
      </c>
      <c r="L100" s="42" t="s">
        <v>26</v>
      </c>
      <c r="M100" s="42" t="s">
        <v>27</v>
      </c>
      <c r="N100" s="24">
        <v>79</v>
      </c>
      <c r="O100" s="43">
        <f t="shared" si="6"/>
        <v>39.5</v>
      </c>
      <c r="P100" s="44">
        <f t="shared" si="7"/>
        <v>79.75</v>
      </c>
      <c r="Q100" s="24">
        <v>3</v>
      </c>
      <c r="R100" s="42" t="s">
        <v>26</v>
      </c>
      <c r="S100" s="46" t="s">
        <v>27</v>
      </c>
      <c r="T100" s="46" t="s">
        <v>26</v>
      </c>
    </row>
    <row r="101" spans="1:20" ht="21.75" customHeight="1">
      <c r="A101" s="24"/>
      <c r="B101" s="26"/>
      <c r="C101" s="26"/>
      <c r="D101" s="24"/>
      <c r="E101" s="21" t="s">
        <v>266</v>
      </c>
      <c r="F101" s="22" t="s">
        <v>267</v>
      </c>
      <c r="G101" s="23">
        <v>77</v>
      </c>
      <c r="H101" s="23" t="s">
        <v>133</v>
      </c>
      <c r="I101" s="23">
        <v>77</v>
      </c>
      <c r="J101" s="40">
        <f t="shared" si="5"/>
        <v>38.5</v>
      </c>
      <c r="K101" s="41">
        <v>5</v>
      </c>
      <c r="L101" s="42" t="s">
        <v>26</v>
      </c>
      <c r="M101" s="42" t="s">
        <v>27</v>
      </c>
      <c r="N101" s="24">
        <v>80.2</v>
      </c>
      <c r="O101" s="43">
        <f t="shared" si="6"/>
        <v>40.1</v>
      </c>
      <c r="P101" s="44">
        <f t="shared" si="7"/>
        <v>78.6</v>
      </c>
      <c r="Q101" s="24">
        <v>4</v>
      </c>
      <c r="R101" s="42" t="s">
        <v>26</v>
      </c>
      <c r="S101" s="46" t="s">
        <v>27</v>
      </c>
      <c r="T101" s="46" t="s">
        <v>26</v>
      </c>
    </row>
    <row r="102" spans="1:20" ht="21.75" customHeight="1">
      <c r="A102" s="24"/>
      <c r="B102" s="26"/>
      <c r="C102" s="26"/>
      <c r="D102" s="24"/>
      <c r="E102" s="21" t="s">
        <v>268</v>
      </c>
      <c r="F102" s="22" t="s">
        <v>269</v>
      </c>
      <c r="G102" s="23">
        <v>76</v>
      </c>
      <c r="H102" s="23" t="s">
        <v>133</v>
      </c>
      <c r="I102" s="23">
        <v>76</v>
      </c>
      <c r="J102" s="40">
        <f t="shared" si="5"/>
        <v>38</v>
      </c>
      <c r="K102" s="41">
        <v>9</v>
      </c>
      <c r="L102" s="42" t="s">
        <v>26</v>
      </c>
      <c r="M102" s="42" t="s">
        <v>27</v>
      </c>
      <c r="N102" s="24">
        <v>78.8</v>
      </c>
      <c r="O102" s="43">
        <f t="shared" si="6"/>
        <v>39.4</v>
      </c>
      <c r="P102" s="44">
        <f t="shared" si="7"/>
        <v>77.4</v>
      </c>
      <c r="Q102" s="24">
        <v>5</v>
      </c>
      <c r="R102" s="42" t="s">
        <v>26</v>
      </c>
      <c r="S102" s="46" t="s">
        <v>27</v>
      </c>
      <c r="T102" s="46" t="s">
        <v>26</v>
      </c>
    </row>
    <row r="103" spans="1:20" ht="21.75" customHeight="1">
      <c r="A103" s="24"/>
      <c r="B103" s="26"/>
      <c r="C103" s="26"/>
      <c r="D103" s="24"/>
      <c r="E103" s="21" t="s">
        <v>270</v>
      </c>
      <c r="F103" s="22" t="s">
        <v>271</v>
      </c>
      <c r="G103" s="23">
        <v>77</v>
      </c>
      <c r="H103" s="23" t="s">
        <v>133</v>
      </c>
      <c r="I103" s="23">
        <v>77</v>
      </c>
      <c r="J103" s="40">
        <f t="shared" si="5"/>
        <v>38.5</v>
      </c>
      <c r="K103" s="41">
        <v>5</v>
      </c>
      <c r="L103" s="42" t="s">
        <v>26</v>
      </c>
      <c r="M103" s="42" t="s">
        <v>27</v>
      </c>
      <c r="N103" s="24">
        <v>77.5</v>
      </c>
      <c r="O103" s="43">
        <f t="shared" si="6"/>
        <v>38.75</v>
      </c>
      <c r="P103" s="44">
        <f t="shared" si="7"/>
        <v>77.25</v>
      </c>
      <c r="Q103" s="24">
        <v>6</v>
      </c>
      <c r="R103" s="42" t="s">
        <v>26</v>
      </c>
      <c r="S103" s="46" t="s">
        <v>27</v>
      </c>
      <c r="T103" s="46" t="s">
        <v>26</v>
      </c>
    </row>
    <row r="104" spans="1:20" ht="21.75" customHeight="1">
      <c r="A104" s="24"/>
      <c r="B104" s="26"/>
      <c r="C104" s="26"/>
      <c r="D104" s="24"/>
      <c r="E104" s="21" t="s">
        <v>272</v>
      </c>
      <c r="F104" s="22" t="s">
        <v>273</v>
      </c>
      <c r="G104" s="23">
        <v>72.5</v>
      </c>
      <c r="H104" s="23" t="s">
        <v>133</v>
      </c>
      <c r="I104" s="23">
        <v>72.5</v>
      </c>
      <c r="J104" s="40">
        <f t="shared" si="5"/>
        <v>36.25</v>
      </c>
      <c r="K104" s="41">
        <v>16</v>
      </c>
      <c r="L104" s="42" t="s">
        <v>26</v>
      </c>
      <c r="M104" s="42" t="s">
        <v>27</v>
      </c>
      <c r="N104" s="24">
        <v>81.1</v>
      </c>
      <c r="O104" s="43">
        <f t="shared" si="6"/>
        <v>40.55</v>
      </c>
      <c r="P104" s="44">
        <f t="shared" si="7"/>
        <v>76.8</v>
      </c>
      <c r="Q104" s="24">
        <v>7</v>
      </c>
      <c r="R104" s="42" t="s">
        <v>26</v>
      </c>
      <c r="S104" s="46" t="s">
        <v>27</v>
      </c>
      <c r="T104" s="46" t="s">
        <v>26</v>
      </c>
    </row>
    <row r="105" spans="1:20" ht="21.75" customHeight="1">
      <c r="A105" s="24"/>
      <c r="B105" s="26"/>
      <c r="C105" s="26"/>
      <c r="D105" s="24"/>
      <c r="E105" s="21" t="s">
        <v>274</v>
      </c>
      <c r="F105" s="22" t="s">
        <v>275</v>
      </c>
      <c r="G105" s="23">
        <v>72</v>
      </c>
      <c r="H105" s="23" t="s">
        <v>133</v>
      </c>
      <c r="I105" s="23">
        <v>72</v>
      </c>
      <c r="J105" s="40">
        <f t="shared" si="5"/>
        <v>36</v>
      </c>
      <c r="K105" s="41">
        <v>19</v>
      </c>
      <c r="L105" s="42" t="s">
        <v>26</v>
      </c>
      <c r="M105" s="42" t="s">
        <v>27</v>
      </c>
      <c r="N105" s="24">
        <v>81.4</v>
      </c>
      <c r="O105" s="43">
        <f t="shared" si="6"/>
        <v>40.7</v>
      </c>
      <c r="P105" s="44">
        <f t="shared" si="7"/>
        <v>76.7</v>
      </c>
      <c r="Q105" s="24">
        <v>8</v>
      </c>
      <c r="R105" s="42" t="s">
        <v>26</v>
      </c>
      <c r="S105" s="46" t="s">
        <v>27</v>
      </c>
      <c r="T105" s="46" t="s">
        <v>26</v>
      </c>
    </row>
    <row r="106" spans="1:20" ht="21.75" customHeight="1">
      <c r="A106" s="24"/>
      <c r="B106" s="26"/>
      <c r="C106" s="26"/>
      <c r="D106" s="24"/>
      <c r="E106" s="21" t="s">
        <v>276</v>
      </c>
      <c r="F106" s="22" t="s">
        <v>277</v>
      </c>
      <c r="G106" s="23">
        <v>74.5</v>
      </c>
      <c r="H106" s="23" t="s">
        <v>133</v>
      </c>
      <c r="I106" s="23">
        <v>74.5</v>
      </c>
      <c r="J106" s="40">
        <f t="shared" si="5"/>
        <v>37.25</v>
      </c>
      <c r="K106" s="41">
        <v>12</v>
      </c>
      <c r="L106" s="42" t="s">
        <v>26</v>
      </c>
      <c r="M106" s="42" t="s">
        <v>27</v>
      </c>
      <c r="N106" s="24">
        <v>78.7</v>
      </c>
      <c r="O106" s="43">
        <f t="shared" si="6"/>
        <v>39.35</v>
      </c>
      <c r="P106" s="44">
        <f t="shared" si="7"/>
        <v>76.6</v>
      </c>
      <c r="Q106" s="24">
        <v>9</v>
      </c>
      <c r="R106" s="42" t="s">
        <v>26</v>
      </c>
      <c r="S106" s="46" t="s">
        <v>27</v>
      </c>
      <c r="T106" s="46" t="s">
        <v>26</v>
      </c>
    </row>
    <row r="107" spans="1:20" ht="21.75" customHeight="1">
      <c r="A107" s="24"/>
      <c r="B107" s="26"/>
      <c r="C107" s="26"/>
      <c r="D107" s="24"/>
      <c r="E107" s="21" t="s">
        <v>278</v>
      </c>
      <c r="F107" s="22" t="s">
        <v>279</v>
      </c>
      <c r="G107" s="23">
        <v>77</v>
      </c>
      <c r="H107" s="23" t="s">
        <v>133</v>
      </c>
      <c r="I107" s="23">
        <v>77</v>
      </c>
      <c r="J107" s="40">
        <f t="shared" si="5"/>
        <v>38.5</v>
      </c>
      <c r="K107" s="41">
        <v>5</v>
      </c>
      <c r="L107" s="42" t="s">
        <v>26</v>
      </c>
      <c r="M107" s="42" t="s">
        <v>27</v>
      </c>
      <c r="N107" s="24">
        <v>75.5</v>
      </c>
      <c r="O107" s="43">
        <f t="shared" si="6"/>
        <v>37.75</v>
      </c>
      <c r="P107" s="44">
        <f t="shared" si="7"/>
        <v>76.25</v>
      </c>
      <c r="Q107" s="24">
        <v>10</v>
      </c>
      <c r="R107" s="42" t="s">
        <v>26</v>
      </c>
      <c r="S107" s="46" t="s">
        <v>27</v>
      </c>
      <c r="T107" s="46" t="s">
        <v>26</v>
      </c>
    </row>
    <row r="108" spans="1:20" ht="21.75" customHeight="1">
      <c r="A108" s="24">
        <v>615074</v>
      </c>
      <c r="B108" s="25" t="s">
        <v>129</v>
      </c>
      <c r="C108" s="25" t="s">
        <v>280</v>
      </c>
      <c r="D108" s="24">
        <v>9</v>
      </c>
      <c r="E108" s="21" t="s">
        <v>281</v>
      </c>
      <c r="F108" s="22" t="s">
        <v>282</v>
      </c>
      <c r="G108" s="23">
        <v>82</v>
      </c>
      <c r="H108" s="23" t="s">
        <v>133</v>
      </c>
      <c r="I108" s="23">
        <v>82</v>
      </c>
      <c r="J108" s="40">
        <f>I:I*0.5</f>
        <v>41</v>
      </c>
      <c r="K108" s="41">
        <v>1</v>
      </c>
      <c r="L108" s="42" t="s">
        <v>26</v>
      </c>
      <c r="M108" s="42" t="s">
        <v>27</v>
      </c>
      <c r="N108" s="24">
        <v>84.08</v>
      </c>
      <c r="O108" s="43">
        <f>N:N*0.5</f>
        <v>42.04</v>
      </c>
      <c r="P108" s="44">
        <f aca="true" t="shared" si="8" ref="P108:P116">I108*0.5+N108*0.5</f>
        <v>83.03999999999999</v>
      </c>
      <c r="Q108" s="24">
        <v>1</v>
      </c>
      <c r="R108" s="42" t="s">
        <v>26</v>
      </c>
      <c r="S108" s="46" t="s">
        <v>27</v>
      </c>
      <c r="T108" s="46" t="s">
        <v>26</v>
      </c>
    </row>
    <row r="109" spans="1:20" ht="21.75" customHeight="1">
      <c r="A109" s="24"/>
      <c r="B109" s="26"/>
      <c r="C109" s="26"/>
      <c r="D109" s="24"/>
      <c r="E109" s="21" t="s">
        <v>283</v>
      </c>
      <c r="F109" s="22" t="s">
        <v>284</v>
      </c>
      <c r="G109" s="23">
        <v>76.5</v>
      </c>
      <c r="H109" s="23" t="s">
        <v>133</v>
      </c>
      <c r="I109" s="23">
        <v>76.5</v>
      </c>
      <c r="J109" s="40">
        <f>I:I*0.5</f>
        <v>38.25</v>
      </c>
      <c r="K109" s="41">
        <v>5</v>
      </c>
      <c r="L109" s="42" t="s">
        <v>26</v>
      </c>
      <c r="M109" s="42" t="s">
        <v>27</v>
      </c>
      <c r="N109" s="24">
        <v>84.3</v>
      </c>
      <c r="O109" s="43">
        <f>N:N*0.5</f>
        <v>42.15</v>
      </c>
      <c r="P109" s="44">
        <f t="shared" si="8"/>
        <v>80.4</v>
      </c>
      <c r="Q109" s="24">
        <v>2</v>
      </c>
      <c r="R109" s="42" t="s">
        <v>26</v>
      </c>
      <c r="S109" s="46" t="s">
        <v>27</v>
      </c>
      <c r="T109" s="46" t="s">
        <v>26</v>
      </c>
    </row>
    <row r="110" spans="1:20" ht="21.75" customHeight="1">
      <c r="A110" s="24"/>
      <c r="B110" s="26"/>
      <c r="C110" s="26"/>
      <c r="D110" s="24"/>
      <c r="E110" s="21" t="s">
        <v>285</v>
      </c>
      <c r="F110" s="22" t="s">
        <v>286</v>
      </c>
      <c r="G110" s="23">
        <v>78</v>
      </c>
      <c r="H110" s="23" t="s">
        <v>133</v>
      </c>
      <c r="I110" s="23">
        <v>78</v>
      </c>
      <c r="J110" s="40">
        <f>I:I*0.5</f>
        <v>39</v>
      </c>
      <c r="K110" s="41">
        <v>2</v>
      </c>
      <c r="L110" s="42" t="s">
        <v>26</v>
      </c>
      <c r="M110" s="42" t="s">
        <v>27</v>
      </c>
      <c r="N110" s="24">
        <v>82.28</v>
      </c>
      <c r="O110" s="43">
        <f>N:N*0.5</f>
        <v>41.14</v>
      </c>
      <c r="P110" s="44">
        <f t="shared" si="8"/>
        <v>80.14</v>
      </c>
      <c r="Q110" s="24">
        <v>3</v>
      </c>
      <c r="R110" s="42" t="s">
        <v>26</v>
      </c>
      <c r="S110" s="46" t="s">
        <v>27</v>
      </c>
      <c r="T110" s="46" t="s">
        <v>26</v>
      </c>
    </row>
    <row r="111" spans="1:20" ht="21.75" customHeight="1">
      <c r="A111" s="24"/>
      <c r="B111" s="26"/>
      <c r="C111" s="26"/>
      <c r="D111" s="24"/>
      <c r="E111" s="21" t="s">
        <v>287</v>
      </c>
      <c r="F111" s="22" t="s">
        <v>288</v>
      </c>
      <c r="G111" s="23">
        <v>71.5</v>
      </c>
      <c r="H111" s="23" t="s">
        <v>133</v>
      </c>
      <c r="I111" s="23">
        <v>71.5</v>
      </c>
      <c r="J111" s="40">
        <f>I:I*0.5</f>
        <v>35.75</v>
      </c>
      <c r="K111" s="41">
        <v>12</v>
      </c>
      <c r="L111" s="42" t="s">
        <v>26</v>
      </c>
      <c r="M111" s="42" t="s">
        <v>27</v>
      </c>
      <c r="N111" s="24">
        <v>86.5</v>
      </c>
      <c r="O111" s="43">
        <f>N:N*0.5</f>
        <v>43.25</v>
      </c>
      <c r="P111" s="44">
        <f t="shared" si="8"/>
        <v>79</v>
      </c>
      <c r="Q111" s="24">
        <v>4</v>
      </c>
      <c r="R111" s="42" t="s">
        <v>26</v>
      </c>
      <c r="S111" s="46" t="s">
        <v>27</v>
      </c>
      <c r="T111" s="46" t="s">
        <v>26</v>
      </c>
    </row>
    <row r="112" spans="1:20" ht="21.75" customHeight="1">
      <c r="A112" s="24"/>
      <c r="B112" s="26"/>
      <c r="C112" s="26"/>
      <c r="D112" s="24"/>
      <c r="E112" s="21" t="s">
        <v>289</v>
      </c>
      <c r="F112" s="22" t="s">
        <v>290</v>
      </c>
      <c r="G112" s="23">
        <v>78</v>
      </c>
      <c r="H112" s="23" t="s">
        <v>133</v>
      </c>
      <c r="I112" s="23">
        <v>78</v>
      </c>
      <c r="J112" s="40">
        <f>I:I*0.5</f>
        <v>39</v>
      </c>
      <c r="K112" s="41">
        <v>2</v>
      </c>
      <c r="L112" s="42" t="s">
        <v>26</v>
      </c>
      <c r="M112" s="42" t="s">
        <v>27</v>
      </c>
      <c r="N112" s="24">
        <v>79.84</v>
      </c>
      <c r="O112" s="43">
        <f>N:N*0.5</f>
        <v>39.92</v>
      </c>
      <c r="P112" s="44">
        <f t="shared" si="8"/>
        <v>78.92</v>
      </c>
      <c r="Q112" s="24">
        <v>5</v>
      </c>
      <c r="R112" s="42" t="s">
        <v>26</v>
      </c>
      <c r="S112" s="46" t="s">
        <v>27</v>
      </c>
      <c r="T112" s="46" t="s">
        <v>26</v>
      </c>
    </row>
    <row r="113" spans="1:20" ht="21.75" customHeight="1">
      <c r="A113" s="24"/>
      <c r="B113" s="26"/>
      <c r="C113" s="26"/>
      <c r="D113" s="24"/>
      <c r="E113" s="21" t="s">
        <v>291</v>
      </c>
      <c r="F113" s="22" t="s">
        <v>292</v>
      </c>
      <c r="G113" s="23">
        <v>77</v>
      </c>
      <c r="H113" s="23" t="s">
        <v>133</v>
      </c>
      <c r="I113" s="23">
        <v>77</v>
      </c>
      <c r="J113" s="40">
        <f>I:I*0.5</f>
        <v>38.5</v>
      </c>
      <c r="K113" s="41">
        <v>4</v>
      </c>
      <c r="L113" s="42" t="s">
        <v>26</v>
      </c>
      <c r="M113" s="42" t="s">
        <v>27</v>
      </c>
      <c r="N113" s="24">
        <v>80.36</v>
      </c>
      <c r="O113" s="43">
        <f>N:N*0.5</f>
        <v>40.18</v>
      </c>
      <c r="P113" s="44">
        <f t="shared" si="8"/>
        <v>78.68</v>
      </c>
      <c r="Q113" s="24">
        <v>6</v>
      </c>
      <c r="R113" s="42" t="s">
        <v>26</v>
      </c>
      <c r="S113" s="46" t="s">
        <v>27</v>
      </c>
      <c r="T113" s="46" t="s">
        <v>26</v>
      </c>
    </row>
    <row r="114" spans="1:20" ht="21.75" customHeight="1">
      <c r="A114" s="24"/>
      <c r="B114" s="26"/>
      <c r="C114" s="26"/>
      <c r="D114" s="24"/>
      <c r="E114" s="21" t="s">
        <v>293</v>
      </c>
      <c r="F114" s="22" t="s">
        <v>294</v>
      </c>
      <c r="G114" s="23">
        <v>73</v>
      </c>
      <c r="H114" s="23" t="s">
        <v>133</v>
      </c>
      <c r="I114" s="23">
        <v>73</v>
      </c>
      <c r="J114" s="40">
        <f>I:I*0.5</f>
        <v>36.5</v>
      </c>
      <c r="K114" s="41">
        <v>6</v>
      </c>
      <c r="L114" s="42" t="s">
        <v>26</v>
      </c>
      <c r="M114" s="42" t="s">
        <v>27</v>
      </c>
      <c r="N114" s="24">
        <v>83.86</v>
      </c>
      <c r="O114" s="43">
        <f>N:N*0.5</f>
        <v>41.93</v>
      </c>
      <c r="P114" s="44">
        <f t="shared" si="8"/>
        <v>78.43</v>
      </c>
      <c r="Q114" s="24">
        <v>7</v>
      </c>
      <c r="R114" s="42" t="s">
        <v>26</v>
      </c>
      <c r="S114" s="46" t="s">
        <v>68</v>
      </c>
      <c r="T114" s="46" t="s">
        <v>69</v>
      </c>
    </row>
    <row r="115" spans="1:20" ht="21.75" customHeight="1">
      <c r="A115" s="24"/>
      <c r="B115" s="26"/>
      <c r="C115" s="26"/>
      <c r="D115" s="24"/>
      <c r="E115" s="21" t="s">
        <v>295</v>
      </c>
      <c r="F115" s="22" t="s">
        <v>296</v>
      </c>
      <c r="G115" s="23">
        <v>73</v>
      </c>
      <c r="H115" s="23" t="s">
        <v>133</v>
      </c>
      <c r="I115" s="23">
        <v>73</v>
      </c>
      <c r="J115" s="40">
        <f>I:I*0.5</f>
        <v>36.5</v>
      </c>
      <c r="K115" s="41">
        <v>6</v>
      </c>
      <c r="L115" s="42" t="s">
        <v>26</v>
      </c>
      <c r="M115" s="42" t="s">
        <v>27</v>
      </c>
      <c r="N115" s="24">
        <v>82.08</v>
      </c>
      <c r="O115" s="43">
        <f>N:N*0.5</f>
        <v>41.04</v>
      </c>
      <c r="P115" s="44">
        <f t="shared" si="8"/>
        <v>77.53999999999999</v>
      </c>
      <c r="Q115" s="24">
        <v>8</v>
      </c>
      <c r="R115" s="42" t="s">
        <v>26</v>
      </c>
      <c r="S115" s="46" t="s">
        <v>27</v>
      </c>
      <c r="T115" s="46" t="s">
        <v>26</v>
      </c>
    </row>
    <row r="116" spans="1:20" ht="21.75" customHeight="1">
      <c r="A116" s="24"/>
      <c r="B116" s="26"/>
      <c r="C116" s="26"/>
      <c r="D116" s="24"/>
      <c r="E116" s="21" t="s">
        <v>297</v>
      </c>
      <c r="F116" s="22" t="s">
        <v>298</v>
      </c>
      <c r="G116" s="23">
        <v>71.5</v>
      </c>
      <c r="H116" s="23" t="s">
        <v>133</v>
      </c>
      <c r="I116" s="23">
        <v>71.5</v>
      </c>
      <c r="J116" s="40">
        <f>I:I*0.5</f>
        <v>35.75</v>
      </c>
      <c r="K116" s="41">
        <v>12</v>
      </c>
      <c r="L116" s="42" t="s">
        <v>26</v>
      </c>
      <c r="M116" s="42" t="s">
        <v>27</v>
      </c>
      <c r="N116" s="24">
        <v>83.24</v>
      </c>
      <c r="O116" s="43">
        <f>N:N*0.5</f>
        <v>41.62</v>
      </c>
      <c r="P116" s="44">
        <f t="shared" si="8"/>
        <v>77.37</v>
      </c>
      <c r="Q116" s="24">
        <v>9</v>
      </c>
      <c r="R116" s="42" t="s">
        <v>26</v>
      </c>
      <c r="S116" s="46" t="s">
        <v>27</v>
      </c>
      <c r="T116" s="46" t="s">
        <v>26</v>
      </c>
    </row>
    <row r="117" spans="1:20" ht="21.75" customHeight="1">
      <c r="A117" s="24">
        <v>615077</v>
      </c>
      <c r="B117" s="25" t="s">
        <v>129</v>
      </c>
      <c r="C117" s="25" t="s">
        <v>299</v>
      </c>
      <c r="D117" s="24">
        <v>6</v>
      </c>
      <c r="E117" s="21" t="s">
        <v>300</v>
      </c>
      <c r="F117" s="22" t="s">
        <v>301</v>
      </c>
      <c r="G117" s="23">
        <v>73</v>
      </c>
      <c r="H117" s="23" t="s">
        <v>133</v>
      </c>
      <c r="I117" s="23">
        <v>73</v>
      </c>
      <c r="J117" s="40">
        <f>I:I*0.5</f>
        <v>36.5</v>
      </c>
      <c r="K117" s="41">
        <v>4</v>
      </c>
      <c r="L117" s="42" t="s">
        <v>26</v>
      </c>
      <c r="M117" s="42" t="s">
        <v>27</v>
      </c>
      <c r="N117" s="24">
        <v>86</v>
      </c>
      <c r="O117" s="43">
        <f>N:N*0.5</f>
        <v>43</v>
      </c>
      <c r="P117" s="44">
        <f aca="true" t="shared" si="9" ref="P117:P122">I117*0.5+N117*0.5</f>
        <v>79.5</v>
      </c>
      <c r="Q117" s="24">
        <v>1</v>
      </c>
      <c r="R117" s="42" t="s">
        <v>26</v>
      </c>
      <c r="S117" s="46" t="s">
        <v>27</v>
      </c>
      <c r="T117" s="46" t="s">
        <v>26</v>
      </c>
    </row>
    <row r="118" spans="1:20" ht="21.75" customHeight="1">
      <c r="A118" s="24"/>
      <c r="B118" s="26"/>
      <c r="C118" s="26"/>
      <c r="D118" s="24"/>
      <c r="E118" s="21" t="s">
        <v>302</v>
      </c>
      <c r="F118" s="22" t="s">
        <v>303</v>
      </c>
      <c r="G118" s="23">
        <v>73</v>
      </c>
      <c r="H118" s="23" t="s">
        <v>133</v>
      </c>
      <c r="I118" s="23">
        <v>73</v>
      </c>
      <c r="J118" s="40">
        <f>I:I*0.5</f>
        <v>36.5</v>
      </c>
      <c r="K118" s="41">
        <v>4</v>
      </c>
      <c r="L118" s="42" t="s">
        <v>26</v>
      </c>
      <c r="M118" s="42" t="s">
        <v>27</v>
      </c>
      <c r="N118" s="24">
        <v>85.04</v>
      </c>
      <c r="O118" s="43">
        <f>N:N*0.5</f>
        <v>42.52</v>
      </c>
      <c r="P118" s="44">
        <f t="shared" si="9"/>
        <v>79.02000000000001</v>
      </c>
      <c r="Q118" s="24">
        <v>2</v>
      </c>
      <c r="R118" s="42" t="s">
        <v>26</v>
      </c>
      <c r="S118" s="46" t="s">
        <v>27</v>
      </c>
      <c r="T118" s="46" t="s">
        <v>26</v>
      </c>
    </row>
    <row r="119" spans="1:20" ht="21.75" customHeight="1">
      <c r="A119" s="24"/>
      <c r="B119" s="26"/>
      <c r="C119" s="26"/>
      <c r="D119" s="24"/>
      <c r="E119" s="21" t="s">
        <v>304</v>
      </c>
      <c r="F119" s="22" t="s">
        <v>305</v>
      </c>
      <c r="G119" s="23">
        <v>73.5</v>
      </c>
      <c r="H119" s="23" t="s">
        <v>133</v>
      </c>
      <c r="I119" s="23">
        <v>73.5</v>
      </c>
      <c r="J119" s="40">
        <f>I:I*0.5</f>
        <v>36.75</v>
      </c>
      <c r="K119" s="41">
        <v>2</v>
      </c>
      <c r="L119" s="42" t="s">
        <v>26</v>
      </c>
      <c r="M119" s="42" t="s">
        <v>27</v>
      </c>
      <c r="N119" s="24">
        <v>83.78</v>
      </c>
      <c r="O119" s="43">
        <f>N:N*0.5</f>
        <v>41.89</v>
      </c>
      <c r="P119" s="44">
        <f t="shared" si="9"/>
        <v>78.64</v>
      </c>
      <c r="Q119" s="24">
        <v>3</v>
      </c>
      <c r="R119" s="42" t="s">
        <v>26</v>
      </c>
      <c r="S119" s="46" t="s">
        <v>27</v>
      </c>
      <c r="T119" s="46" t="s">
        <v>26</v>
      </c>
    </row>
    <row r="120" spans="1:20" ht="21.75" customHeight="1">
      <c r="A120" s="24"/>
      <c r="B120" s="26"/>
      <c r="C120" s="26"/>
      <c r="D120" s="24"/>
      <c r="E120" s="21" t="s">
        <v>306</v>
      </c>
      <c r="F120" s="22" t="s">
        <v>307</v>
      </c>
      <c r="G120" s="23">
        <v>69.5</v>
      </c>
      <c r="H120" s="23" t="s">
        <v>133</v>
      </c>
      <c r="I120" s="23">
        <v>69.5</v>
      </c>
      <c r="J120" s="40">
        <f>I:I*0.5</f>
        <v>34.75</v>
      </c>
      <c r="K120" s="41">
        <v>14</v>
      </c>
      <c r="L120" s="42" t="s">
        <v>26</v>
      </c>
      <c r="M120" s="42" t="s">
        <v>27</v>
      </c>
      <c r="N120" s="24">
        <v>86.2</v>
      </c>
      <c r="O120" s="43">
        <f>N:N*0.5</f>
        <v>43.1</v>
      </c>
      <c r="P120" s="44">
        <f t="shared" si="9"/>
        <v>77.85</v>
      </c>
      <c r="Q120" s="24">
        <v>4</v>
      </c>
      <c r="R120" s="42" t="s">
        <v>26</v>
      </c>
      <c r="S120" s="46" t="s">
        <v>27</v>
      </c>
      <c r="T120" s="46" t="s">
        <v>26</v>
      </c>
    </row>
    <row r="121" spans="1:20" ht="21.75" customHeight="1">
      <c r="A121" s="24"/>
      <c r="B121" s="26"/>
      <c r="C121" s="26"/>
      <c r="D121" s="24"/>
      <c r="E121" s="21" t="s">
        <v>308</v>
      </c>
      <c r="F121" s="22" t="s">
        <v>309</v>
      </c>
      <c r="G121" s="23">
        <v>70</v>
      </c>
      <c r="H121" s="23" t="s">
        <v>133</v>
      </c>
      <c r="I121" s="23">
        <v>70</v>
      </c>
      <c r="J121" s="40">
        <f>I:I*0.5</f>
        <v>35</v>
      </c>
      <c r="K121" s="41">
        <v>12</v>
      </c>
      <c r="L121" s="42" t="s">
        <v>26</v>
      </c>
      <c r="M121" s="42" t="s">
        <v>27</v>
      </c>
      <c r="N121" s="24">
        <v>85.4</v>
      </c>
      <c r="O121" s="43">
        <f>N:N*0.5</f>
        <v>42.7</v>
      </c>
      <c r="P121" s="44">
        <f t="shared" si="9"/>
        <v>77.7</v>
      </c>
      <c r="Q121" s="24">
        <v>5</v>
      </c>
      <c r="R121" s="42" t="s">
        <v>26</v>
      </c>
      <c r="S121" s="46" t="s">
        <v>27</v>
      </c>
      <c r="T121" s="46" t="s">
        <v>26</v>
      </c>
    </row>
    <row r="122" spans="1:20" ht="21.75" customHeight="1">
      <c r="A122" s="24"/>
      <c r="B122" s="26"/>
      <c r="C122" s="26"/>
      <c r="D122" s="24"/>
      <c r="E122" s="21" t="s">
        <v>310</v>
      </c>
      <c r="F122" s="22" t="s">
        <v>311</v>
      </c>
      <c r="G122" s="23">
        <v>73</v>
      </c>
      <c r="H122" s="23" t="s">
        <v>133</v>
      </c>
      <c r="I122" s="23">
        <v>73</v>
      </c>
      <c r="J122" s="40">
        <f>I:I*0.5</f>
        <v>36.5</v>
      </c>
      <c r="K122" s="41">
        <v>4</v>
      </c>
      <c r="L122" s="42" t="s">
        <v>26</v>
      </c>
      <c r="M122" s="42" t="s">
        <v>27</v>
      </c>
      <c r="N122" s="24">
        <v>82.28</v>
      </c>
      <c r="O122" s="43">
        <f>N:N*0.5</f>
        <v>41.14</v>
      </c>
      <c r="P122" s="44">
        <f t="shared" si="9"/>
        <v>77.64</v>
      </c>
      <c r="Q122" s="24">
        <v>6</v>
      </c>
      <c r="R122" s="42" t="s">
        <v>26</v>
      </c>
      <c r="S122" s="46" t="s">
        <v>27</v>
      </c>
      <c r="T122" s="46" t="s">
        <v>26</v>
      </c>
    </row>
    <row r="123" spans="1:20" ht="21.75" customHeight="1">
      <c r="A123" s="24">
        <v>615078</v>
      </c>
      <c r="B123" s="25" t="s">
        <v>129</v>
      </c>
      <c r="C123" s="25" t="s">
        <v>312</v>
      </c>
      <c r="D123" s="24">
        <v>7</v>
      </c>
      <c r="E123" s="21" t="s">
        <v>313</v>
      </c>
      <c r="F123" s="22" t="s">
        <v>314</v>
      </c>
      <c r="G123" s="23">
        <v>81.5</v>
      </c>
      <c r="H123" s="23" t="s">
        <v>133</v>
      </c>
      <c r="I123" s="23">
        <v>81.5</v>
      </c>
      <c r="J123" s="40">
        <f aca="true" t="shared" si="10" ref="J123:J129">I$1:I$65536*0.5</f>
        <v>40.75</v>
      </c>
      <c r="K123" s="41">
        <v>1</v>
      </c>
      <c r="L123" s="42" t="s">
        <v>26</v>
      </c>
      <c r="M123" s="42" t="s">
        <v>27</v>
      </c>
      <c r="N123" s="24">
        <v>81.88</v>
      </c>
      <c r="O123" s="43">
        <f aca="true" t="shared" si="11" ref="O123:O129">N$1:N$65536*0.5</f>
        <v>40.94</v>
      </c>
      <c r="P123" s="44">
        <f aca="true" t="shared" si="12" ref="P123:P129">I123*0.5+N123*0.5</f>
        <v>81.69</v>
      </c>
      <c r="Q123" s="24">
        <v>1</v>
      </c>
      <c r="R123" s="42" t="s">
        <v>26</v>
      </c>
      <c r="S123" s="46" t="s">
        <v>27</v>
      </c>
      <c r="T123" s="46" t="s">
        <v>26</v>
      </c>
    </row>
    <row r="124" spans="1:20" ht="21.75" customHeight="1">
      <c r="A124" s="24"/>
      <c r="B124" s="26"/>
      <c r="C124" s="26"/>
      <c r="D124" s="24"/>
      <c r="E124" s="21" t="s">
        <v>315</v>
      </c>
      <c r="F124" s="22" t="s">
        <v>316</v>
      </c>
      <c r="G124" s="23">
        <v>77</v>
      </c>
      <c r="H124" s="23" t="s">
        <v>133</v>
      </c>
      <c r="I124" s="23">
        <v>77</v>
      </c>
      <c r="J124" s="40">
        <f t="shared" si="10"/>
        <v>38.5</v>
      </c>
      <c r="K124" s="41">
        <v>3</v>
      </c>
      <c r="L124" s="42" t="s">
        <v>26</v>
      </c>
      <c r="M124" s="42" t="s">
        <v>27</v>
      </c>
      <c r="N124" s="24">
        <v>82.77</v>
      </c>
      <c r="O124" s="43">
        <f t="shared" si="11"/>
        <v>41.385</v>
      </c>
      <c r="P124" s="44">
        <f t="shared" si="12"/>
        <v>79.88499999999999</v>
      </c>
      <c r="Q124" s="24">
        <v>2</v>
      </c>
      <c r="R124" s="42" t="s">
        <v>26</v>
      </c>
      <c r="S124" s="46" t="s">
        <v>27</v>
      </c>
      <c r="T124" s="46" t="s">
        <v>26</v>
      </c>
    </row>
    <row r="125" spans="1:20" ht="21.75" customHeight="1">
      <c r="A125" s="24"/>
      <c r="B125" s="26"/>
      <c r="C125" s="26"/>
      <c r="D125" s="24"/>
      <c r="E125" s="21" t="s">
        <v>317</v>
      </c>
      <c r="F125" s="22" t="s">
        <v>318</v>
      </c>
      <c r="G125" s="23">
        <v>77.5</v>
      </c>
      <c r="H125" s="23" t="s">
        <v>133</v>
      </c>
      <c r="I125" s="23">
        <v>77.5</v>
      </c>
      <c r="J125" s="40">
        <f t="shared" si="10"/>
        <v>38.75</v>
      </c>
      <c r="K125" s="41">
        <v>2</v>
      </c>
      <c r="L125" s="42" t="s">
        <v>26</v>
      </c>
      <c r="M125" s="42" t="s">
        <v>27</v>
      </c>
      <c r="N125" s="24">
        <v>81.28</v>
      </c>
      <c r="O125" s="43">
        <f t="shared" si="11"/>
        <v>40.64</v>
      </c>
      <c r="P125" s="44">
        <f t="shared" si="12"/>
        <v>79.39</v>
      </c>
      <c r="Q125" s="24">
        <v>3</v>
      </c>
      <c r="R125" s="42" t="s">
        <v>26</v>
      </c>
      <c r="S125" s="46" t="s">
        <v>27</v>
      </c>
      <c r="T125" s="46" t="s">
        <v>26</v>
      </c>
    </row>
    <row r="126" spans="1:20" ht="21.75" customHeight="1">
      <c r="A126" s="24"/>
      <c r="B126" s="26"/>
      <c r="C126" s="26"/>
      <c r="D126" s="24"/>
      <c r="E126" s="21" t="s">
        <v>319</v>
      </c>
      <c r="F126" s="22" t="s">
        <v>320</v>
      </c>
      <c r="G126" s="23">
        <v>71</v>
      </c>
      <c r="H126" s="23" t="s">
        <v>133</v>
      </c>
      <c r="I126" s="23">
        <v>71</v>
      </c>
      <c r="J126" s="40">
        <f t="shared" si="10"/>
        <v>35.5</v>
      </c>
      <c r="K126" s="41">
        <v>12</v>
      </c>
      <c r="L126" s="42" t="s">
        <v>26</v>
      </c>
      <c r="M126" s="42" t="s">
        <v>27</v>
      </c>
      <c r="N126" s="24">
        <v>85.91</v>
      </c>
      <c r="O126" s="43">
        <f t="shared" si="11"/>
        <v>42.955</v>
      </c>
      <c r="P126" s="44">
        <f t="shared" si="12"/>
        <v>78.455</v>
      </c>
      <c r="Q126" s="24">
        <v>4</v>
      </c>
      <c r="R126" s="42" t="s">
        <v>26</v>
      </c>
      <c r="S126" s="46" t="s">
        <v>27</v>
      </c>
      <c r="T126" s="46" t="s">
        <v>26</v>
      </c>
    </row>
    <row r="127" spans="1:20" ht="21.75" customHeight="1">
      <c r="A127" s="24"/>
      <c r="B127" s="26"/>
      <c r="C127" s="26"/>
      <c r="D127" s="24"/>
      <c r="E127" s="21" t="s">
        <v>321</v>
      </c>
      <c r="F127" s="22" t="s">
        <v>322</v>
      </c>
      <c r="G127" s="23">
        <v>73.5</v>
      </c>
      <c r="H127" s="23" t="s">
        <v>133</v>
      </c>
      <c r="I127" s="23">
        <v>73.5</v>
      </c>
      <c r="J127" s="40">
        <f t="shared" si="10"/>
        <v>36.75</v>
      </c>
      <c r="K127" s="41">
        <v>9</v>
      </c>
      <c r="L127" s="42" t="s">
        <v>26</v>
      </c>
      <c r="M127" s="42" t="s">
        <v>27</v>
      </c>
      <c r="N127" s="24">
        <v>82.62</v>
      </c>
      <c r="O127" s="43">
        <f t="shared" si="11"/>
        <v>41.31</v>
      </c>
      <c r="P127" s="44">
        <f t="shared" si="12"/>
        <v>78.06</v>
      </c>
      <c r="Q127" s="24">
        <v>5</v>
      </c>
      <c r="R127" s="42" t="s">
        <v>26</v>
      </c>
      <c r="S127" s="46" t="s">
        <v>27</v>
      </c>
      <c r="T127" s="46" t="s">
        <v>26</v>
      </c>
    </row>
    <row r="128" spans="1:20" ht="21.75" customHeight="1">
      <c r="A128" s="24"/>
      <c r="B128" s="26"/>
      <c r="C128" s="26"/>
      <c r="D128" s="24"/>
      <c r="E128" s="21" t="s">
        <v>323</v>
      </c>
      <c r="F128" s="22" t="s">
        <v>324</v>
      </c>
      <c r="G128" s="23">
        <v>76.5</v>
      </c>
      <c r="H128" s="23" t="s">
        <v>133</v>
      </c>
      <c r="I128" s="23">
        <v>76.5</v>
      </c>
      <c r="J128" s="40">
        <f t="shared" si="10"/>
        <v>38.25</v>
      </c>
      <c r="K128" s="41">
        <v>4</v>
      </c>
      <c r="L128" s="42" t="s">
        <v>26</v>
      </c>
      <c r="M128" s="42" t="s">
        <v>27</v>
      </c>
      <c r="N128" s="24">
        <v>78.73</v>
      </c>
      <c r="O128" s="43">
        <f t="shared" si="11"/>
        <v>39.365</v>
      </c>
      <c r="P128" s="44">
        <f t="shared" si="12"/>
        <v>77.61500000000001</v>
      </c>
      <c r="Q128" s="24">
        <v>6</v>
      </c>
      <c r="R128" s="42" t="s">
        <v>26</v>
      </c>
      <c r="S128" s="46" t="s">
        <v>27</v>
      </c>
      <c r="T128" s="46" t="s">
        <v>26</v>
      </c>
    </row>
    <row r="129" spans="1:20" ht="21.75" customHeight="1">
      <c r="A129" s="24"/>
      <c r="B129" s="26"/>
      <c r="C129" s="26"/>
      <c r="D129" s="24"/>
      <c r="E129" s="21" t="s">
        <v>325</v>
      </c>
      <c r="F129" s="22" t="s">
        <v>326</v>
      </c>
      <c r="G129" s="23">
        <v>74.5</v>
      </c>
      <c r="H129" s="23" t="s">
        <v>133</v>
      </c>
      <c r="I129" s="23">
        <v>74.5</v>
      </c>
      <c r="J129" s="40">
        <f t="shared" si="10"/>
        <v>37.25</v>
      </c>
      <c r="K129" s="41">
        <v>7</v>
      </c>
      <c r="L129" s="42" t="s">
        <v>26</v>
      </c>
      <c r="M129" s="42" t="s">
        <v>27</v>
      </c>
      <c r="N129" s="24">
        <v>80.36</v>
      </c>
      <c r="O129" s="43">
        <f t="shared" si="11"/>
        <v>40.18</v>
      </c>
      <c r="P129" s="44">
        <f t="shared" si="12"/>
        <v>77.43</v>
      </c>
      <c r="Q129" s="24">
        <v>7</v>
      </c>
      <c r="R129" s="42" t="s">
        <v>26</v>
      </c>
      <c r="S129" s="46" t="s">
        <v>27</v>
      </c>
      <c r="T129" s="46" t="s">
        <v>26</v>
      </c>
    </row>
    <row r="130" spans="1:20" ht="21.75" customHeight="1">
      <c r="A130" s="24">
        <v>615079</v>
      </c>
      <c r="B130" s="25" t="s">
        <v>129</v>
      </c>
      <c r="C130" s="25" t="s">
        <v>327</v>
      </c>
      <c r="D130" s="24">
        <v>5</v>
      </c>
      <c r="E130" s="21" t="s">
        <v>328</v>
      </c>
      <c r="F130" s="22" t="s">
        <v>329</v>
      </c>
      <c r="G130" s="23">
        <v>76</v>
      </c>
      <c r="H130" s="23" t="s">
        <v>133</v>
      </c>
      <c r="I130" s="23">
        <v>76</v>
      </c>
      <c r="J130" s="40">
        <f>I:I*0.5</f>
        <v>38</v>
      </c>
      <c r="K130" s="41">
        <v>2</v>
      </c>
      <c r="L130" s="42" t="s">
        <v>26</v>
      </c>
      <c r="M130" s="42" t="s">
        <v>27</v>
      </c>
      <c r="N130" s="24">
        <v>83</v>
      </c>
      <c r="O130" s="43">
        <f>N:N*0.5</f>
        <v>41.5</v>
      </c>
      <c r="P130" s="44">
        <f>I130*0.5+N130*0.5</f>
        <v>79.5</v>
      </c>
      <c r="Q130" s="24">
        <v>1</v>
      </c>
      <c r="R130" s="42" t="s">
        <v>26</v>
      </c>
      <c r="S130" s="46" t="s">
        <v>27</v>
      </c>
      <c r="T130" s="46" t="s">
        <v>26</v>
      </c>
    </row>
    <row r="131" spans="1:20" ht="21.75" customHeight="1">
      <c r="A131" s="24"/>
      <c r="B131" s="26"/>
      <c r="C131" s="26"/>
      <c r="D131" s="24"/>
      <c r="E131" s="21" t="s">
        <v>330</v>
      </c>
      <c r="F131" s="22" t="s">
        <v>331</v>
      </c>
      <c r="G131" s="23">
        <v>78.5</v>
      </c>
      <c r="H131" s="23" t="s">
        <v>133</v>
      </c>
      <c r="I131" s="23">
        <v>78.5</v>
      </c>
      <c r="J131" s="40">
        <f>I:I*0.5</f>
        <v>39.25</v>
      </c>
      <c r="K131" s="41">
        <v>1</v>
      </c>
      <c r="L131" s="42" t="s">
        <v>26</v>
      </c>
      <c r="M131" s="42" t="s">
        <v>27</v>
      </c>
      <c r="N131" s="24">
        <v>79.36</v>
      </c>
      <c r="O131" s="43">
        <f>N:N*0.5</f>
        <v>39.68</v>
      </c>
      <c r="P131" s="44">
        <f>I131*0.5+N131*0.5</f>
        <v>78.93</v>
      </c>
      <c r="Q131" s="24">
        <v>2</v>
      </c>
      <c r="R131" s="42" t="s">
        <v>26</v>
      </c>
      <c r="S131" s="46" t="s">
        <v>27</v>
      </c>
      <c r="T131" s="46" t="s">
        <v>26</v>
      </c>
    </row>
    <row r="132" spans="1:20" ht="21.75" customHeight="1">
      <c r="A132" s="24"/>
      <c r="B132" s="26"/>
      <c r="C132" s="26"/>
      <c r="D132" s="24"/>
      <c r="E132" s="21" t="s">
        <v>332</v>
      </c>
      <c r="F132" s="22" t="s">
        <v>333</v>
      </c>
      <c r="G132" s="23">
        <v>73.5</v>
      </c>
      <c r="H132" s="23" t="s">
        <v>133</v>
      </c>
      <c r="I132" s="23">
        <v>73.5</v>
      </c>
      <c r="J132" s="40">
        <f>I:I*0.5</f>
        <v>36.75</v>
      </c>
      <c r="K132" s="41">
        <v>3</v>
      </c>
      <c r="L132" s="42" t="s">
        <v>26</v>
      </c>
      <c r="M132" s="42" t="s">
        <v>27</v>
      </c>
      <c r="N132" s="24">
        <v>82.54</v>
      </c>
      <c r="O132" s="43">
        <f>N:N*0.5</f>
        <v>41.27</v>
      </c>
      <c r="P132" s="44">
        <f>I132*0.5+N132*0.5</f>
        <v>78.02000000000001</v>
      </c>
      <c r="Q132" s="24">
        <v>3</v>
      </c>
      <c r="R132" s="42" t="s">
        <v>26</v>
      </c>
      <c r="S132" s="46" t="s">
        <v>27</v>
      </c>
      <c r="T132" s="46" t="s">
        <v>26</v>
      </c>
    </row>
    <row r="133" spans="1:20" ht="21.75" customHeight="1">
      <c r="A133" s="24"/>
      <c r="B133" s="26"/>
      <c r="C133" s="26"/>
      <c r="D133" s="24"/>
      <c r="E133" s="21" t="s">
        <v>334</v>
      </c>
      <c r="F133" s="22" t="s">
        <v>335</v>
      </c>
      <c r="G133" s="23">
        <v>66.5</v>
      </c>
      <c r="H133" s="23" t="s">
        <v>133</v>
      </c>
      <c r="I133" s="23">
        <v>66.5</v>
      </c>
      <c r="J133" s="40">
        <f>I:I*0.5</f>
        <v>33.25</v>
      </c>
      <c r="K133" s="41">
        <v>11</v>
      </c>
      <c r="L133" s="42" t="s">
        <v>26</v>
      </c>
      <c r="M133" s="42" t="s">
        <v>27</v>
      </c>
      <c r="N133" s="24">
        <v>86.7</v>
      </c>
      <c r="O133" s="43">
        <f>N:N*0.5</f>
        <v>43.35</v>
      </c>
      <c r="P133" s="44">
        <f>I133*0.5+N133*0.5</f>
        <v>76.6</v>
      </c>
      <c r="Q133" s="24">
        <v>4</v>
      </c>
      <c r="R133" s="42" t="s">
        <v>26</v>
      </c>
      <c r="S133" s="46" t="s">
        <v>27</v>
      </c>
      <c r="T133" s="46" t="s">
        <v>26</v>
      </c>
    </row>
    <row r="134" spans="1:20" ht="21.75" customHeight="1">
      <c r="A134" s="24"/>
      <c r="B134" s="26"/>
      <c r="C134" s="26"/>
      <c r="D134" s="24"/>
      <c r="E134" s="21" t="s">
        <v>336</v>
      </c>
      <c r="F134" s="22" t="s">
        <v>337</v>
      </c>
      <c r="G134" s="23">
        <v>68.5</v>
      </c>
      <c r="H134" s="23" t="s">
        <v>133</v>
      </c>
      <c r="I134" s="23">
        <v>68.5</v>
      </c>
      <c r="J134" s="40">
        <f>I:I*0.5</f>
        <v>34.25</v>
      </c>
      <c r="K134" s="41">
        <v>6</v>
      </c>
      <c r="L134" s="42" t="s">
        <v>26</v>
      </c>
      <c r="M134" s="42" t="s">
        <v>27</v>
      </c>
      <c r="N134" s="24">
        <v>84.16</v>
      </c>
      <c r="O134" s="43">
        <f>N:N*0.5</f>
        <v>42.08</v>
      </c>
      <c r="P134" s="44">
        <f>I134*0.5+N134*0.5</f>
        <v>76.33</v>
      </c>
      <c r="Q134" s="24">
        <v>5</v>
      </c>
      <c r="R134" s="42" t="s">
        <v>26</v>
      </c>
      <c r="S134" s="46" t="s">
        <v>27</v>
      </c>
      <c r="T134" s="46" t="s">
        <v>26</v>
      </c>
    </row>
  </sheetData>
  <sheetProtection/>
  <autoFilter ref="A4:T134"/>
  <mergeCells count="127">
    <mergeCell ref="A2:T2"/>
    <mergeCell ref="I3:J3"/>
    <mergeCell ref="N3:O3"/>
    <mergeCell ref="A3:A4"/>
    <mergeCell ref="A16:A17"/>
    <mergeCell ref="A18:A19"/>
    <mergeCell ref="A22:A23"/>
    <mergeCell ref="A26:A27"/>
    <mergeCell ref="A33:A34"/>
    <mergeCell ref="A35:A36"/>
    <mergeCell ref="A37:A38"/>
    <mergeCell ref="A40:A41"/>
    <mergeCell ref="A43:A49"/>
    <mergeCell ref="A50:A53"/>
    <mergeCell ref="A54:A55"/>
    <mergeCell ref="A57:A59"/>
    <mergeCell ref="A61:A62"/>
    <mergeCell ref="A63:A64"/>
    <mergeCell ref="A65:A67"/>
    <mergeCell ref="A70:A74"/>
    <mergeCell ref="A75:A78"/>
    <mergeCell ref="A79:A82"/>
    <mergeCell ref="A83:A85"/>
    <mergeCell ref="A86:A90"/>
    <mergeCell ref="A91:A92"/>
    <mergeCell ref="A94:A96"/>
    <mergeCell ref="A98:A107"/>
    <mergeCell ref="A108:A116"/>
    <mergeCell ref="A117:A122"/>
    <mergeCell ref="A123:A129"/>
    <mergeCell ref="A130:A134"/>
    <mergeCell ref="B3:B4"/>
    <mergeCell ref="B16:B17"/>
    <mergeCell ref="B18:B19"/>
    <mergeCell ref="B22:B23"/>
    <mergeCell ref="B26:B27"/>
    <mergeCell ref="B33:B34"/>
    <mergeCell ref="B35:B36"/>
    <mergeCell ref="B37:B38"/>
    <mergeCell ref="B40:B41"/>
    <mergeCell ref="B43:B49"/>
    <mergeCell ref="B50:B53"/>
    <mergeCell ref="B54:B55"/>
    <mergeCell ref="B57:B59"/>
    <mergeCell ref="B61:B62"/>
    <mergeCell ref="B63:B64"/>
    <mergeCell ref="B65:B67"/>
    <mergeCell ref="B70:B74"/>
    <mergeCell ref="B75:B78"/>
    <mergeCell ref="B79:B82"/>
    <mergeCell ref="B83:B85"/>
    <mergeCell ref="B86:B90"/>
    <mergeCell ref="B91:B92"/>
    <mergeCell ref="B94:B96"/>
    <mergeCell ref="B98:B107"/>
    <mergeCell ref="B108:B116"/>
    <mergeCell ref="B117:B122"/>
    <mergeCell ref="B123:B129"/>
    <mergeCell ref="B130:B134"/>
    <mergeCell ref="C3:C4"/>
    <mergeCell ref="C16:C17"/>
    <mergeCell ref="C18:C19"/>
    <mergeCell ref="C22:C23"/>
    <mergeCell ref="C26:C27"/>
    <mergeCell ref="C33:C34"/>
    <mergeCell ref="C35:C36"/>
    <mergeCell ref="C37:C38"/>
    <mergeCell ref="C40:C41"/>
    <mergeCell ref="C43:C49"/>
    <mergeCell ref="C50:C53"/>
    <mergeCell ref="C54:C55"/>
    <mergeCell ref="C57:C59"/>
    <mergeCell ref="C61:C62"/>
    <mergeCell ref="C63:C64"/>
    <mergeCell ref="C65:C67"/>
    <mergeCell ref="C70:C74"/>
    <mergeCell ref="C75:C78"/>
    <mergeCell ref="C79:C82"/>
    <mergeCell ref="C83:C85"/>
    <mergeCell ref="C86:C90"/>
    <mergeCell ref="C91:C92"/>
    <mergeCell ref="C94:C96"/>
    <mergeCell ref="C98:C107"/>
    <mergeCell ref="C108:C116"/>
    <mergeCell ref="C117:C122"/>
    <mergeCell ref="C123:C129"/>
    <mergeCell ref="C130:C134"/>
    <mergeCell ref="D3:D4"/>
    <mergeCell ref="D16:D17"/>
    <mergeCell ref="D18:D19"/>
    <mergeCell ref="D22:D23"/>
    <mergeCell ref="D26:D27"/>
    <mergeCell ref="D33:D34"/>
    <mergeCell ref="D35:D36"/>
    <mergeCell ref="D37:D38"/>
    <mergeCell ref="D40:D41"/>
    <mergeCell ref="D43:D49"/>
    <mergeCell ref="D50:D53"/>
    <mergeCell ref="D54:D55"/>
    <mergeCell ref="D57:D59"/>
    <mergeCell ref="D61:D62"/>
    <mergeCell ref="D63:D64"/>
    <mergeCell ref="D65:D67"/>
    <mergeCell ref="D70:D74"/>
    <mergeCell ref="D75:D78"/>
    <mergeCell ref="D79:D82"/>
    <mergeCell ref="D83:D85"/>
    <mergeCell ref="D86:D90"/>
    <mergeCell ref="D91:D92"/>
    <mergeCell ref="D94:D96"/>
    <mergeCell ref="D98:D107"/>
    <mergeCell ref="D108:D116"/>
    <mergeCell ref="D117:D122"/>
    <mergeCell ref="D123:D129"/>
    <mergeCell ref="D130:D134"/>
    <mergeCell ref="E3:E4"/>
    <mergeCell ref="F3:F4"/>
    <mergeCell ref="G3:G4"/>
    <mergeCell ref="H3:H4"/>
    <mergeCell ref="K3:K4"/>
    <mergeCell ref="L3:L4"/>
    <mergeCell ref="M3:M4"/>
    <mergeCell ref="P3:P4"/>
    <mergeCell ref="Q3:Q4"/>
    <mergeCell ref="R3:R4"/>
    <mergeCell ref="S3:S4"/>
    <mergeCell ref="T3:T4"/>
  </mergeCells>
  <printOptions/>
  <pageMargins left="0.3145833333333333" right="0.2791666666666667" top="0.3145833333333333" bottom="0.46805555555555556" header="0.3104166666666667" footer="0.3104166666666667"/>
  <pageSetup horizontalDpi="300" verticalDpi="30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2021-06-01T01:27:02Z</dcterms:created>
  <dcterms:modified xsi:type="dcterms:W3CDTF">2021-07-08T01:36:45Z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2052-11.1.0.10116</vt:lpwstr>
  </property>
  <property fmtid="{D5CDD505-2E9C-101B-9397-08002B2CF9AE}" pid="6" name="I">
    <vt:lpwstr>7491A7D999B04E13B74C2E96D0675C9D</vt:lpwstr>
  </property>
</Properties>
</file>