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成绩明细" sheetId="1" r:id="rId1"/>
  </sheets>
  <definedNames>
    <definedName name="_xlnm.Print_Titles" localSheetId="0">'成绩明细'!$2:$3</definedName>
    <definedName name="_xlnm._FilterDatabase" localSheetId="0" hidden="1">'成绩明细'!$A$4:$S$12</definedName>
  </definedNames>
  <calcPr fullCalcOnLoad="1"/>
</workbook>
</file>

<file path=xl/sharedStrings.xml><?xml version="1.0" encoding="utf-8"?>
<sst xmlns="http://schemas.openxmlformats.org/spreadsheetml/2006/main" count="82" uniqueCount="50">
  <si>
    <t>附件1</t>
  </si>
  <si>
    <t>2021年上半年蓬溪县部分事业单位面向社会公开考试招聘工作人员递补进入体检人员名单</t>
  </si>
  <si>
    <t>岗位代码</t>
  </si>
  <si>
    <t>主管部门</t>
  </si>
  <si>
    <t>招聘单位</t>
  </si>
  <si>
    <t>招聘名额</t>
  </si>
  <si>
    <t>准考证号</t>
  </si>
  <si>
    <t>姓名</t>
  </si>
  <si>
    <t>公共科目成绩</t>
  </si>
  <si>
    <t>政策性
加分</t>
  </si>
  <si>
    <t>笔试总
成绩</t>
  </si>
  <si>
    <t>笔试名次</t>
  </si>
  <si>
    <t>是否进入面试资格审查</t>
  </si>
  <si>
    <t>面试资格审查结果</t>
  </si>
  <si>
    <t>面试成绩</t>
  </si>
  <si>
    <t>考试总成绩</t>
  </si>
  <si>
    <t>总名次</t>
  </si>
  <si>
    <t>是否进入体检</t>
  </si>
  <si>
    <t>备注</t>
  </si>
  <si>
    <t>原始</t>
  </si>
  <si>
    <t>折合</t>
  </si>
  <si>
    <t>四川省武都引水工程蓬船灌区建设管理局</t>
  </si>
  <si>
    <t>2615012010121</t>
  </si>
  <si>
    <t>鲜时君</t>
  </si>
  <si>
    <t>是</t>
  </si>
  <si>
    <t>合格</t>
  </si>
  <si>
    <t>放弃体检</t>
  </si>
  <si>
    <t>2615012010119</t>
  </si>
  <si>
    <t>杜骁</t>
  </si>
  <si>
    <t>递补进入</t>
  </si>
  <si>
    <t>蓬溪县卫生健康局</t>
  </si>
  <si>
    <t>蓬溪县人民医院</t>
  </si>
  <si>
    <t>4615017014227</t>
  </si>
  <si>
    <t>陈先富</t>
  </si>
  <si>
    <t>4615017014225</t>
  </si>
  <si>
    <t>宋慧敏</t>
  </si>
  <si>
    <t>放弃递补</t>
  </si>
  <si>
    <t>该岗位无可递补人员</t>
  </si>
  <si>
    <t>蓬溪县疾病预防控制中心</t>
  </si>
  <si>
    <t>4615028014414</t>
  </si>
  <si>
    <t>傅雅</t>
  </si>
  <si>
    <t>4615028014416</t>
  </si>
  <si>
    <t>姚林秀</t>
  </si>
  <si>
    <t>蓬溪县教育和体育局</t>
  </si>
  <si>
    <t xml:space="preserve">蓬溪县香榭幼儿园；蓬溪县机关幼儿园
</t>
  </si>
  <si>
    <t>1615074020202</t>
  </si>
  <si>
    <t>周佳丽</t>
  </si>
  <si>
    <t/>
  </si>
  <si>
    <t>1615074020130</t>
  </si>
  <si>
    <t>李雪琴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</si>
</sst>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_ "/>
    <numFmt numFmtId="181" formatCode="0.00_ "/>
  </numFmts>
  <fonts count="51">
    <font>
      <sz val="10"/>
      <name val="Arial"/>
      <family val="2"/>
    </font>
    <font>
      <sz val="10"/>
      <name val="宋体"/>
      <family val="0"/>
    </font>
    <font>
      <sz val="10"/>
      <color indexed="8"/>
      <name val="宋体"/>
      <family val="0"/>
    </font>
    <font>
      <b/>
      <sz val="16"/>
      <name val="方正小标宋简体"/>
      <family val="0"/>
    </font>
    <font>
      <b/>
      <sz val="10"/>
      <name val="宋体"/>
      <family val="0"/>
    </font>
    <font>
      <sz val="9"/>
      <name val="宋体"/>
      <family val="0"/>
    </font>
    <font>
      <b/>
      <sz val="10"/>
      <color indexed="8"/>
      <name val="宋体"/>
      <family val="0"/>
    </font>
    <font>
      <sz val="9"/>
      <color indexed="8"/>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i/>
      <sz val="11"/>
      <color indexed="23"/>
      <name val="宋体"/>
      <family val="0"/>
    </font>
    <font>
      <u val="single"/>
      <sz val="11"/>
      <color indexed="20"/>
      <name val="宋体"/>
      <family val="0"/>
    </font>
    <font>
      <sz val="12"/>
      <name val="宋体"/>
      <family val="0"/>
    </font>
    <font>
      <sz val="11"/>
      <color indexed="19"/>
      <name val="宋体"/>
      <family val="0"/>
    </font>
    <font>
      <b/>
      <sz val="11"/>
      <color indexed="53"/>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b/>
      <sz val="10"/>
      <color theme="1"/>
      <name val="宋体"/>
      <family val="0"/>
    </font>
    <font>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23" fillId="0" borderId="0">
      <alignment/>
      <protection/>
    </xf>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3">
    <xf numFmtId="0" fontId="0" fillId="0" borderId="0" xfId="0" applyAlignment="1">
      <alignment/>
    </xf>
    <xf numFmtId="0" fontId="1" fillId="0" borderId="0" xfId="0" applyFont="1" applyAlignment="1">
      <alignment horizontal="center" vertical="center"/>
    </xf>
    <xf numFmtId="0" fontId="1" fillId="0" borderId="0" xfId="0" applyFont="1" applyFill="1" applyAlignment="1">
      <alignment horizontal="center" vertical="center"/>
    </xf>
    <xf numFmtId="180"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xf>
    <xf numFmtId="0" fontId="48" fillId="0" borderId="0" xfId="0" applyFont="1" applyAlignment="1">
      <alignment horizontal="center" vertical="center"/>
    </xf>
    <xf numFmtId="181" fontId="48" fillId="0" borderId="0" xfId="0" applyNumberFormat="1" applyFont="1" applyAlignment="1">
      <alignment horizontal="center" vertical="center"/>
    </xf>
    <xf numFmtId="0" fontId="48" fillId="0" borderId="0" xfId="0" applyFont="1" applyAlignment="1">
      <alignment/>
    </xf>
    <xf numFmtId="0" fontId="1" fillId="0" borderId="0" xfId="0" applyFont="1" applyAlignment="1">
      <alignment horizontal="left" vertical="center"/>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180" fontId="5" fillId="0" borderId="11" xfId="0" applyNumberFormat="1" applyFont="1" applyFill="1" applyBorder="1" applyAlignment="1">
      <alignment horizontal="center" vertical="center"/>
    </xf>
    <xf numFmtId="180" fontId="5" fillId="0" borderId="11" xfId="0" applyNumberFormat="1" applyFont="1" applyBorder="1" applyAlignment="1">
      <alignment horizontal="center" vertical="center" wrapText="1"/>
    </xf>
    <xf numFmtId="0" fontId="5" fillId="0" borderId="11" xfId="0" applyNumberFormat="1" applyFont="1" applyFill="1" applyBorder="1" applyAlignment="1">
      <alignment horizontal="center" vertical="center" shrinkToFit="1"/>
    </xf>
    <xf numFmtId="0" fontId="5" fillId="0" borderId="11" xfId="0" applyNumberFormat="1" applyFont="1" applyFill="1" applyBorder="1" applyAlignment="1">
      <alignment horizontal="center" vertical="center"/>
    </xf>
    <xf numFmtId="180" fontId="5" fillId="0" borderId="11" xfId="0" applyNumberFormat="1" applyFont="1" applyFill="1" applyBorder="1" applyAlignment="1">
      <alignment horizontal="center" vertical="center"/>
    </xf>
    <xf numFmtId="180" fontId="4" fillId="0" borderId="12" xfId="0" applyNumberFormat="1" applyFont="1" applyBorder="1" applyAlignment="1">
      <alignment horizontal="center" vertical="center" wrapText="1"/>
    </xf>
    <xf numFmtId="180" fontId="4" fillId="0" borderId="13" xfId="0" applyNumberFormat="1" applyFont="1" applyBorder="1" applyAlignment="1">
      <alignment horizontal="center" vertical="center" wrapText="1"/>
    </xf>
    <xf numFmtId="0" fontId="49" fillId="0" borderId="12" xfId="0" applyFont="1" applyBorder="1" applyAlignment="1">
      <alignment horizontal="center" vertical="center" wrapText="1"/>
    </xf>
    <xf numFmtId="181" fontId="49" fillId="0" borderId="13" xfId="0" applyNumberFormat="1" applyFont="1" applyBorder="1" applyAlignment="1">
      <alignment horizontal="center" vertical="center" wrapText="1"/>
    </xf>
    <xf numFmtId="180" fontId="4" fillId="0" borderId="11" xfId="0" applyNumberFormat="1" applyFont="1" applyBorder="1" applyAlignment="1">
      <alignment horizontal="center" vertical="center" wrapText="1"/>
    </xf>
    <xf numFmtId="0" fontId="49" fillId="0" borderId="11" xfId="0" applyFont="1" applyBorder="1" applyAlignment="1">
      <alignment horizontal="center" vertical="center" wrapText="1"/>
    </xf>
    <xf numFmtId="181" fontId="49"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0" fillId="0" borderId="11" xfId="0" applyFont="1" applyBorder="1" applyAlignment="1">
      <alignment horizontal="center" vertical="center"/>
    </xf>
    <xf numFmtId="181" fontId="50" fillId="0" borderId="11" xfId="0" applyNumberFormat="1" applyFont="1" applyBorder="1" applyAlignment="1">
      <alignment horizontal="center" vertical="center"/>
    </xf>
    <xf numFmtId="0" fontId="50" fillId="0" borderId="11" xfId="0" applyFont="1" applyBorder="1" applyAlignment="1">
      <alignment horizontal="center" vertical="center"/>
    </xf>
    <xf numFmtId="0" fontId="5" fillId="0" borderId="11" xfId="0" applyFont="1" applyBorder="1" applyAlignment="1">
      <alignment horizontal="center" vertical="center"/>
    </xf>
    <xf numFmtId="0"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xf>
    <xf numFmtId="181" fontId="5" fillId="0" borderId="11" xfId="0" applyNumberFormat="1" applyFont="1" applyBorder="1" applyAlignment="1">
      <alignment horizontal="center" vertical="center"/>
    </xf>
    <xf numFmtId="181" fontId="5" fillId="0" borderId="11" xfId="0" applyNumberFormat="1" applyFont="1" applyFill="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S12"/>
  <sheetViews>
    <sheetView tabSelected="1" workbookViewId="0" topLeftCell="A1">
      <pane xSplit="1" ySplit="4" topLeftCell="B5" activePane="bottomRight" state="frozen"/>
      <selection pane="bottomRight" activeCell="U16" sqref="U16"/>
    </sheetView>
  </sheetViews>
  <sheetFormatPr defaultColWidth="9.140625" defaultRowHeight="21.75" customHeight="1"/>
  <cols>
    <col min="1" max="1" width="7.00390625" style="1" customWidth="1"/>
    <col min="2" max="2" width="9.7109375" style="1" customWidth="1"/>
    <col min="3" max="3" width="12.421875" style="1" customWidth="1"/>
    <col min="4" max="4" width="5.00390625" style="1" customWidth="1"/>
    <col min="5" max="5" width="12.7109375" style="1" customWidth="1"/>
    <col min="6" max="6" width="7.140625" style="2" customWidth="1"/>
    <col min="7" max="7" width="5.8515625" style="3" customWidth="1"/>
    <col min="8" max="8" width="4.8515625" style="3" customWidth="1"/>
    <col min="9" max="9" width="5.421875" style="3" customWidth="1"/>
    <col min="10" max="10" width="6.00390625" style="3" customWidth="1"/>
    <col min="11" max="11" width="4.8515625" style="4" customWidth="1"/>
    <col min="12" max="12" width="6.140625" style="1" customWidth="1"/>
    <col min="13" max="13" width="6.00390625" style="5" customWidth="1"/>
    <col min="14" max="14" width="5.8515625" style="6" customWidth="1"/>
    <col min="15" max="15" width="7.28125" style="7" customWidth="1"/>
    <col min="16" max="16" width="6.28125" style="8" customWidth="1"/>
    <col min="17" max="17" width="5.7109375" style="4" customWidth="1"/>
    <col min="18" max="18" width="7.140625" style="4" customWidth="1"/>
    <col min="19" max="19" width="9.421875" style="5" customWidth="1"/>
    <col min="20" max="16384" width="9.140625" style="5" customWidth="1"/>
  </cols>
  <sheetData>
    <row r="1" ht="21.75" customHeight="1">
      <c r="A1" s="9" t="s">
        <v>0</v>
      </c>
    </row>
    <row r="2" spans="1:19" ht="21.75" customHeight="1">
      <c r="A2" s="10" t="s">
        <v>1</v>
      </c>
      <c r="B2" s="10"/>
      <c r="C2" s="10"/>
      <c r="D2" s="10"/>
      <c r="E2" s="10"/>
      <c r="F2" s="10"/>
      <c r="G2" s="10"/>
      <c r="H2" s="10"/>
      <c r="I2" s="10"/>
      <c r="J2" s="10"/>
      <c r="K2" s="10"/>
      <c r="L2" s="10"/>
      <c r="M2" s="10"/>
      <c r="N2" s="10"/>
      <c r="O2" s="10"/>
      <c r="P2" s="10"/>
      <c r="Q2" s="10"/>
      <c r="R2" s="10"/>
      <c r="S2" s="10"/>
    </row>
    <row r="3" spans="1:19" ht="28.5" customHeight="1">
      <c r="A3" s="11" t="s">
        <v>2</v>
      </c>
      <c r="B3" s="11" t="s">
        <v>3</v>
      </c>
      <c r="C3" s="11" t="s">
        <v>4</v>
      </c>
      <c r="D3" s="11" t="s">
        <v>5</v>
      </c>
      <c r="E3" s="11" t="s">
        <v>6</v>
      </c>
      <c r="F3" s="11" t="s">
        <v>7</v>
      </c>
      <c r="G3" s="11" t="s">
        <v>8</v>
      </c>
      <c r="H3" s="11" t="s">
        <v>9</v>
      </c>
      <c r="I3" s="21" t="s">
        <v>10</v>
      </c>
      <c r="J3" s="22"/>
      <c r="K3" s="11" t="s">
        <v>11</v>
      </c>
      <c r="L3" s="11" t="s">
        <v>12</v>
      </c>
      <c r="M3" s="11" t="s">
        <v>13</v>
      </c>
      <c r="N3" s="23" t="s">
        <v>14</v>
      </c>
      <c r="O3" s="24"/>
      <c r="P3" s="11" t="s">
        <v>15</v>
      </c>
      <c r="Q3" s="11" t="s">
        <v>16</v>
      </c>
      <c r="R3" s="39" t="s">
        <v>17</v>
      </c>
      <c r="S3" s="39" t="s">
        <v>18</v>
      </c>
    </row>
    <row r="4" spans="1:19" ht="25.5" customHeight="1">
      <c r="A4" s="12"/>
      <c r="B4" s="12"/>
      <c r="C4" s="12"/>
      <c r="D4" s="12"/>
      <c r="E4" s="12"/>
      <c r="F4" s="12"/>
      <c r="G4" s="12"/>
      <c r="H4" s="12"/>
      <c r="I4" s="25" t="s">
        <v>19</v>
      </c>
      <c r="J4" s="25" t="s">
        <v>20</v>
      </c>
      <c r="K4" s="12"/>
      <c r="L4" s="12"/>
      <c r="M4" s="12"/>
      <c r="N4" s="26" t="s">
        <v>19</v>
      </c>
      <c r="O4" s="27" t="s">
        <v>20</v>
      </c>
      <c r="P4" s="12"/>
      <c r="Q4" s="12"/>
      <c r="R4" s="39"/>
      <c r="S4" s="40"/>
    </row>
    <row r="5" spans="1:19" ht="21.75" customHeight="1">
      <c r="A5" s="13">
        <v>615012</v>
      </c>
      <c r="B5" s="13" t="s">
        <v>21</v>
      </c>
      <c r="C5" s="13" t="s">
        <v>21</v>
      </c>
      <c r="D5" s="13">
        <v>2</v>
      </c>
      <c r="E5" s="14" t="s">
        <v>22</v>
      </c>
      <c r="F5" s="15" t="s">
        <v>23</v>
      </c>
      <c r="G5" s="16">
        <v>60.6</v>
      </c>
      <c r="H5" s="17"/>
      <c r="I5" s="17">
        <f>G5+H5</f>
        <v>60.6</v>
      </c>
      <c r="J5" s="17">
        <f>I:I*0.6</f>
        <v>36.36</v>
      </c>
      <c r="K5" s="28">
        <v>4</v>
      </c>
      <c r="L5" s="14" t="s">
        <v>24</v>
      </c>
      <c r="M5" s="29" t="s">
        <v>25</v>
      </c>
      <c r="N5" s="30">
        <v>80.6</v>
      </c>
      <c r="O5" s="31">
        <f>N5*0.4</f>
        <v>32.24</v>
      </c>
      <c r="P5" s="32">
        <f>I5*0.6+N5*0.4</f>
        <v>68.6</v>
      </c>
      <c r="Q5" s="41">
        <v>2</v>
      </c>
      <c r="R5" s="14" t="s">
        <v>24</v>
      </c>
      <c r="S5" s="14" t="s">
        <v>26</v>
      </c>
    </row>
    <row r="6" spans="1:19" ht="21.75" customHeight="1">
      <c r="A6" s="13"/>
      <c r="B6" s="13"/>
      <c r="C6" s="13"/>
      <c r="D6" s="13"/>
      <c r="E6" s="14" t="s">
        <v>27</v>
      </c>
      <c r="F6" s="15" t="s">
        <v>28</v>
      </c>
      <c r="G6" s="16">
        <v>59.8</v>
      </c>
      <c r="H6" s="17"/>
      <c r="I6" s="17">
        <f>G6+H6</f>
        <v>59.8</v>
      </c>
      <c r="J6" s="17">
        <f>I:I*0.6</f>
        <v>35.879999999999995</v>
      </c>
      <c r="K6" s="28">
        <v>5</v>
      </c>
      <c r="L6" s="14" t="s">
        <v>24</v>
      </c>
      <c r="M6" s="29" t="s">
        <v>25</v>
      </c>
      <c r="N6" s="30">
        <v>81</v>
      </c>
      <c r="O6" s="31">
        <f>N6*0.4</f>
        <v>32.4</v>
      </c>
      <c r="P6" s="32">
        <f>I6*0.6+N6*0.4</f>
        <v>68.28</v>
      </c>
      <c r="Q6" s="41">
        <v>3</v>
      </c>
      <c r="R6" s="14" t="s">
        <v>29</v>
      </c>
      <c r="S6" s="28"/>
    </row>
    <row r="7" spans="1:19" ht="27.75" customHeight="1">
      <c r="A7" s="13">
        <v>615017</v>
      </c>
      <c r="B7" s="13" t="s">
        <v>30</v>
      </c>
      <c r="C7" s="13" t="s">
        <v>31</v>
      </c>
      <c r="D7" s="13">
        <v>2</v>
      </c>
      <c r="E7" s="14" t="s">
        <v>32</v>
      </c>
      <c r="F7" s="15" t="s">
        <v>33</v>
      </c>
      <c r="G7" s="16">
        <v>57</v>
      </c>
      <c r="H7" s="17"/>
      <c r="I7" s="17">
        <f>G7+H7</f>
        <v>57</v>
      </c>
      <c r="J7" s="17">
        <f>I:I*0.6</f>
        <v>34.199999999999996</v>
      </c>
      <c r="K7" s="28">
        <v>3</v>
      </c>
      <c r="L7" s="14" t="s">
        <v>24</v>
      </c>
      <c r="M7" s="29" t="s">
        <v>25</v>
      </c>
      <c r="N7" s="30">
        <v>71.6</v>
      </c>
      <c r="O7" s="31">
        <f>N7*0.4</f>
        <v>28.64</v>
      </c>
      <c r="P7" s="32">
        <f>I7*0.6+N7*0.4</f>
        <v>62.839999999999996</v>
      </c>
      <c r="Q7" s="41">
        <v>2</v>
      </c>
      <c r="R7" s="14" t="s">
        <v>24</v>
      </c>
      <c r="S7" s="14" t="s">
        <v>26</v>
      </c>
    </row>
    <row r="8" spans="1:19" ht="30" customHeight="1">
      <c r="A8" s="13"/>
      <c r="B8" s="13"/>
      <c r="C8" s="13"/>
      <c r="D8" s="13"/>
      <c r="E8" s="14" t="s">
        <v>34</v>
      </c>
      <c r="F8" s="15" t="s">
        <v>35</v>
      </c>
      <c r="G8" s="16">
        <v>53</v>
      </c>
      <c r="H8" s="17"/>
      <c r="I8" s="17">
        <f>G8+H8</f>
        <v>53</v>
      </c>
      <c r="J8" s="17">
        <f>I:I*0.6</f>
        <v>31.799999999999997</v>
      </c>
      <c r="K8" s="28">
        <v>4</v>
      </c>
      <c r="L8" s="14" t="s">
        <v>24</v>
      </c>
      <c r="M8" s="29" t="s">
        <v>25</v>
      </c>
      <c r="N8" s="30">
        <v>63</v>
      </c>
      <c r="O8" s="31">
        <f>N8*0.4</f>
        <v>25.200000000000003</v>
      </c>
      <c r="P8" s="32">
        <f>I8*0.6+N8*0.4</f>
        <v>57</v>
      </c>
      <c r="Q8" s="41">
        <v>3</v>
      </c>
      <c r="R8" s="14" t="s">
        <v>36</v>
      </c>
      <c r="S8" s="14" t="s">
        <v>37</v>
      </c>
    </row>
    <row r="9" spans="1:19" ht="21.75" customHeight="1">
      <c r="A9" s="13">
        <v>615028</v>
      </c>
      <c r="B9" s="13" t="s">
        <v>30</v>
      </c>
      <c r="C9" s="13" t="s">
        <v>38</v>
      </c>
      <c r="D9" s="13">
        <v>1</v>
      </c>
      <c r="E9" s="14" t="s">
        <v>39</v>
      </c>
      <c r="F9" s="15" t="s">
        <v>40</v>
      </c>
      <c r="G9" s="16">
        <v>58</v>
      </c>
      <c r="H9" s="17"/>
      <c r="I9" s="17">
        <f>G9+H9</f>
        <v>58</v>
      </c>
      <c r="J9" s="17">
        <f>I:I*0.6</f>
        <v>34.8</v>
      </c>
      <c r="K9" s="28">
        <v>1</v>
      </c>
      <c r="L9" s="14" t="s">
        <v>24</v>
      </c>
      <c r="M9" s="29" t="s">
        <v>25</v>
      </c>
      <c r="N9" s="30">
        <v>70.8</v>
      </c>
      <c r="O9" s="31">
        <f>N9*0.4</f>
        <v>28.32</v>
      </c>
      <c r="P9" s="32">
        <f>I9*0.6+N9*0.4</f>
        <v>63.12</v>
      </c>
      <c r="Q9" s="41">
        <v>1</v>
      </c>
      <c r="R9" s="14" t="s">
        <v>24</v>
      </c>
      <c r="S9" s="14" t="s">
        <v>26</v>
      </c>
    </row>
    <row r="10" spans="1:19" ht="21.75" customHeight="1">
      <c r="A10" s="13">
        <v>615028</v>
      </c>
      <c r="B10" s="13" t="s">
        <v>30</v>
      </c>
      <c r="C10" s="13" t="s">
        <v>38</v>
      </c>
      <c r="D10" s="13">
        <v>1</v>
      </c>
      <c r="E10" s="14" t="s">
        <v>41</v>
      </c>
      <c r="F10" s="14" t="s">
        <v>42</v>
      </c>
      <c r="G10" s="16">
        <v>42</v>
      </c>
      <c r="H10" s="17"/>
      <c r="I10" s="17">
        <f>G10+H10</f>
        <v>42</v>
      </c>
      <c r="J10" s="17">
        <f>I:I*0.6</f>
        <v>25.2</v>
      </c>
      <c r="K10" s="28">
        <v>5</v>
      </c>
      <c r="L10" s="14" t="s">
        <v>29</v>
      </c>
      <c r="M10" s="29" t="s">
        <v>25</v>
      </c>
      <c r="N10" s="30">
        <v>70.8</v>
      </c>
      <c r="O10" s="31">
        <f>N10*0.4</f>
        <v>28.32</v>
      </c>
      <c r="P10" s="32">
        <f>I10*0.6+N10*0.4</f>
        <v>53.519999999999996</v>
      </c>
      <c r="Q10" s="41">
        <v>2</v>
      </c>
      <c r="R10" s="14" t="s">
        <v>29</v>
      </c>
      <c r="S10" s="28"/>
    </row>
    <row r="11" spans="1:19" ht="21.75" customHeight="1">
      <c r="A11" s="13">
        <v>615074</v>
      </c>
      <c r="B11" s="13" t="s">
        <v>43</v>
      </c>
      <c r="C11" s="13" t="s">
        <v>44</v>
      </c>
      <c r="D11" s="13">
        <v>9</v>
      </c>
      <c r="E11" s="18" t="s">
        <v>45</v>
      </c>
      <c r="F11" s="19" t="s">
        <v>46</v>
      </c>
      <c r="G11" s="20">
        <v>73</v>
      </c>
      <c r="H11" s="20" t="s">
        <v>47</v>
      </c>
      <c r="I11" s="20">
        <v>73</v>
      </c>
      <c r="J11" s="33">
        <f>I:I*0.5</f>
        <v>36.5</v>
      </c>
      <c r="K11" s="34">
        <v>6</v>
      </c>
      <c r="L11" s="35" t="s">
        <v>24</v>
      </c>
      <c r="M11" s="35" t="s">
        <v>25</v>
      </c>
      <c r="N11" s="36">
        <v>83.86</v>
      </c>
      <c r="O11" s="37">
        <f>N:N*0.5</f>
        <v>41.93</v>
      </c>
      <c r="P11" s="38">
        <f>I11*0.5+N11*0.5</f>
        <v>78.43</v>
      </c>
      <c r="Q11" s="36">
        <v>7</v>
      </c>
      <c r="R11" s="42" t="s">
        <v>24</v>
      </c>
      <c r="S11" s="14" t="s">
        <v>26</v>
      </c>
    </row>
    <row r="12" spans="1:19" ht="21.75" customHeight="1">
      <c r="A12" s="13">
        <v>615074</v>
      </c>
      <c r="B12" s="13" t="s">
        <v>43</v>
      </c>
      <c r="C12" s="13" t="s">
        <v>44</v>
      </c>
      <c r="D12" s="13">
        <v>9</v>
      </c>
      <c r="E12" s="18" t="s">
        <v>48</v>
      </c>
      <c r="F12" s="19" t="s">
        <v>49</v>
      </c>
      <c r="G12" s="20">
        <v>72</v>
      </c>
      <c r="H12" s="20" t="s">
        <v>47</v>
      </c>
      <c r="I12" s="20">
        <v>72</v>
      </c>
      <c r="J12" s="33">
        <f>I:I*0.5</f>
        <v>36</v>
      </c>
      <c r="K12" s="34">
        <v>11</v>
      </c>
      <c r="L12" s="35" t="s">
        <v>24</v>
      </c>
      <c r="M12" s="35" t="s">
        <v>25</v>
      </c>
      <c r="N12" s="36">
        <v>82.32</v>
      </c>
      <c r="O12" s="37">
        <f>N:N*0.5</f>
        <v>41.16</v>
      </c>
      <c r="P12" s="38">
        <f>I12*0.5+N12*0.5</f>
        <v>77.16</v>
      </c>
      <c r="Q12" s="36">
        <v>10</v>
      </c>
      <c r="R12" s="42" t="s">
        <v>29</v>
      </c>
      <c r="S12" s="28"/>
    </row>
  </sheetData>
  <sheetProtection/>
  <autoFilter ref="A4:S12"/>
  <mergeCells count="34">
    <mergeCell ref="A2:S2"/>
    <mergeCell ref="I3:J3"/>
    <mergeCell ref="N3:O3"/>
    <mergeCell ref="A3:A4"/>
    <mergeCell ref="A5:A6"/>
    <mergeCell ref="A7:A8"/>
    <mergeCell ref="A9:A10"/>
    <mergeCell ref="A11:A12"/>
    <mergeCell ref="B3:B4"/>
    <mergeCell ref="B5:B6"/>
    <mergeCell ref="B7:B8"/>
    <mergeCell ref="B9:B10"/>
    <mergeCell ref="B11:B12"/>
    <mergeCell ref="C3:C4"/>
    <mergeCell ref="C5:C6"/>
    <mergeCell ref="C7:C8"/>
    <mergeCell ref="C9:C10"/>
    <mergeCell ref="C11:C12"/>
    <mergeCell ref="D3:D4"/>
    <mergeCell ref="D5:D6"/>
    <mergeCell ref="D7:D8"/>
    <mergeCell ref="D9:D10"/>
    <mergeCell ref="D11:D12"/>
    <mergeCell ref="E3:E4"/>
    <mergeCell ref="F3:F4"/>
    <mergeCell ref="G3:G4"/>
    <mergeCell ref="H3:H4"/>
    <mergeCell ref="K3:K4"/>
    <mergeCell ref="L3:L4"/>
    <mergeCell ref="M3:M4"/>
    <mergeCell ref="P3:P4"/>
    <mergeCell ref="Q3:Q4"/>
    <mergeCell ref="R3:R4"/>
    <mergeCell ref="S3:S4"/>
  </mergeCells>
  <printOptions/>
  <pageMargins left="0.3145833333333333" right="0.2791666666666667" top="0.3145833333333333" bottom="0.46805555555555556" header="0.3104166666666667" footer="0.3104166666666667"/>
  <pageSetup horizontalDpi="300" verticalDpi="300" orientation="landscape"/>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2021-06-01T01:27:02Z</dcterms:created>
  <dcterms:modified xsi:type="dcterms:W3CDTF">2021-07-08T02:06:02Z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2052-11.1.0.10116</vt:lpwstr>
  </property>
  <property fmtid="{D5CDD505-2E9C-101B-9397-08002B2CF9AE}" pid="6" name="I">
    <vt:lpwstr>7491A7D999B04E13B74C2E96D0675C9D</vt:lpwstr>
  </property>
</Properties>
</file>