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840"/>
  </bookViews>
  <sheets>
    <sheet name="表格" sheetId="1" r:id="rId1"/>
  </sheets>
  <definedNames>
    <definedName name="_xlnm.Print_Titles" localSheetId="0">表格!$2:$2</definedName>
  </definedNames>
  <calcPr calcId="124519"/>
</workbook>
</file>

<file path=xl/calcChain.xml><?xml version="1.0" encoding="utf-8"?>
<calcChain xmlns="http://schemas.openxmlformats.org/spreadsheetml/2006/main">
  <c r="H4" i="1"/>
  <c r="J4" s="1"/>
  <c r="H5"/>
  <c r="J5" s="1"/>
  <c r="H7"/>
  <c r="J7" s="1"/>
  <c r="H6"/>
  <c r="J6" s="1"/>
  <c r="H8"/>
  <c r="J8" s="1"/>
  <c r="H3"/>
  <c r="J3" s="1"/>
  <c r="H10"/>
  <c r="J10" s="1"/>
  <c r="H12"/>
  <c r="J12" s="1"/>
  <c r="H11"/>
  <c r="J11" s="1"/>
  <c r="H13"/>
  <c r="J13" s="1"/>
  <c r="D13"/>
  <c r="D11"/>
  <c r="D12"/>
  <c r="D10"/>
  <c r="D3"/>
  <c r="D8"/>
  <c r="D6"/>
  <c r="D7"/>
  <c r="D5"/>
  <c r="D4"/>
</calcChain>
</file>

<file path=xl/sharedStrings.xml><?xml version="1.0" encoding="utf-8"?>
<sst xmlns="http://schemas.openxmlformats.org/spreadsheetml/2006/main" count="22" uniqueCount="22">
  <si>
    <t>序号</t>
  </si>
  <si>
    <t>姓名</t>
  </si>
  <si>
    <t>专业课成绩</t>
  </si>
  <si>
    <t>幼儿教育综合知识成绩</t>
  </si>
  <si>
    <t>备注</t>
  </si>
  <si>
    <t>刘露露</t>
  </si>
  <si>
    <t>王丽</t>
  </si>
  <si>
    <t>凌森惠</t>
  </si>
  <si>
    <t>穆凡</t>
  </si>
  <si>
    <t>李敏</t>
  </si>
  <si>
    <t>王星</t>
  </si>
  <si>
    <t>蒋炎炎</t>
  </si>
  <si>
    <t>吕婷</t>
  </si>
  <si>
    <t>时文清</t>
  </si>
  <si>
    <t>周艳</t>
  </si>
  <si>
    <t>招聘
人数</t>
    <phoneticPr fontId="1" type="noConversion"/>
  </si>
  <si>
    <t>专业测试成绩</t>
    <phoneticPr fontId="1" type="noConversion"/>
  </si>
  <si>
    <t>总成绩</t>
    <phoneticPr fontId="1" type="noConversion"/>
  </si>
  <si>
    <t>岗位
代码</t>
    <phoneticPr fontId="1" type="noConversion"/>
  </si>
  <si>
    <t>准考
证号</t>
    <phoneticPr fontId="1" type="noConversion"/>
  </si>
  <si>
    <t>笔试
成绩</t>
    <phoneticPr fontId="1" type="noConversion"/>
  </si>
  <si>
    <t>2021年来安县公开招聘幼儿园教师入围体检人员名单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</si>
</sst>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R1" sqref="R1"/>
    </sheetView>
  </sheetViews>
  <sheetFormatPr defaultColWidth="9" defaultRowHeight="15.6"/>
  <cols>
    <col min="1" max="1" width="4.69921875" customWidth="1"/>
    <col min="2" max="2" width="8.8984375" customWidth="1"/>
    <col min="3" max="3" width="7.19921875" customWidth="1"/>
    <col min="4" max="4" width="7.796875" customWidth="1"/>
    <col min="5" max="5" width="5" customWidth="1"/>
    <col min="6" max="6" width="7" customWidth="1"/>
    <col min="7" max="7" width="11.19921875" customWidth="1"/>
    <col min="8" max="9" width="7.69921875" customWidth="1"/>
    <col min="10" max="10" width="8.09765625" customWidth="1"/>
    <col min="11" max="11" width="4.69921875" customWidth="1"/>
  </cols>
  <sheetData>
    <row r="1" spans="1:11" ht="72" customHeight="1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43.8" customHeight="1">
      <c r="A2" s="1" t="s">
        <v>0</v>
      </c>
      <c r="B2" s="3" t="s">
        <v>18</v>
      </c>
      <c r="C2" s="2" t="s">
        <v>1</v>
      </c>
      <c r="D2" s="3" t="s">
        <v>19</v>
      </c>
      <c r="E2" s="3" t="s">
        <v>15</v>
      </c>
      <c r="F2" s="3" t="s">
        <v>2</v>
      </c>
      <c r="G2" s="3" t="s">
        <v>3</v>
      </c>
      <c r="H2" s="3" t="s">
        <v>20</v>
      </c>
      <c r="I2" s="3" t="s">
        <v>16</v>
      </c>
      <c r="J2" s="3" t="s">
        <v>17</v>
      </c>
      <c r="K2" s="3" t="s">
        <v>4</v>
      </c>
    </row>
    <row r="3" spans="1:11" ht="22.8" customHeight="1">
      <c r="A3" s="4">
        <v>1</v>
      </c>
      <c r="B3" s="4">
        <v>2021001</v>
      </c>
      <c r="C3" s="4" t="s">
        <v>10</v>
      </c>
      <c r="D3" s="4" t="str">
        <f>"210318"</f>
        <v>210318</v>
      </c>
      <c r="E3" s="6">
        <v>6</v>
      </c>
      <c r="F3" s="4">
        <v>86</v>
      </c>
      <c r="G3" s="4">
        <v>80</v>
      </c>
      <c r="H3" s="4">
        <f t="shared" ref="H3:H8" si="0">F3*0.6+G3*0.4</f>
        <v>83.6</v>
      </c>
      <c r="I3" s="4">
        <v>79.5</v>
      </c>
      <c r="J3" s="4">
        <f t="shared" ref="J3:J8" si="1">H3*0.6+I3*0.4</f>
        <v>81.96</v>
      </c>
      <c r="K3" s="4"/>
    </row>
    <row r="4" spans="1:11" ht="22.8" customHeight="1">
      <c r="A4" s="4">
        <v>2</v>
      </c>
      <c r="B4" s="4">
        <v>2021001</v>
      </c>
      <c r="C4" s="4" t="s">
        <v>5</v>
      </c>
      <c r="D4" s="4" t="str">
        <f>"210111"</f>
        <v>210111</v>
      </c>
      <c r="E4" s="7"/>
      <c r="F4" s="4">
        <v>85</v>
      </c>
      <c r="G4" s="4">
        <v>73</v>
      </c>
      <c r="H4" s="4">
        <f t="shared" si="0"/>
        <v>80.2</v>
      </c>
      <c r="I4" s="4">
        <v>82.5</v>
      </c>
      <c r="J4" s="4">
        <f t="shared" si="1"/>
        <v>81.12</v>
      </c>
      <c r="K4" s="4"/>
    </row>
    <row r="5" spans="1:11" ht="22.8" customHeight="1">
      <c r="A5" s="4">
        <v>3</v>
      </c>
      <c r="B5" s="4">
        <v>2021001</v>
      </c>
      <c r="C5" s="4" t="s">
        <v>6</v>
      </c>
      <c r="D5" s="4" t="str">
        <f>"210302"</f>
        <v>210302</v>
      </c>
      <c r="E5" s="7"/>
      <c r="F5" s="4">
        <v>89</v>
      </c>
      <c r="G5" s="4">
        <v>74</v>
      </c>
      <c r="H5" s="4">
        <f t="shared" si="0"/>
        <v>83</v>
      </c>
      <c r="I5" s="4">
        <v>78.099999999999994</v>
      </c>
      <c r="J5" s="4">
        <f t="shared" si="1"/>
        <v>81.039999999999992</v>
      </c>
      <c r="K5" s="4"/>
    </row>
    <row r="6" spans="1:11" ht="22.8" customHeight="1">
      <c r="A6" s="4">
        <v>4</v>
      </c>
      <c r="B6" s="4">
        <v>2021001</v>
      </c>
      <c r="C6" s="4" t="s">
        <v>8</v>
      </c>
      <c r="D6" s="4" t="str">
        <f>"210312"</f>
        <v>210312</v>
      </c>
      <c r="E6" s="7"/>
      <c r="F6" s="4">
        <v>83</v>
      </c>
      <c r="G6" s="4">
        <v>78</v>
      </c>
      <c r="H6" s="4">
        <f t="shared" si="0"/>
        <v>81</v>
      </c>
      <c r="I6" s="4">
        <v>80.3</v>
      </c>
      <c r="J6" s="4">
        <f t="shared" si="1"/>
        <v>80.72</v>
      </c>
      <c r="K6" s="4"/>
    </row>
    <row r="7" spans="1:11" ht="22.8" customHeight="1">
      <c r="A7" s="4">
        <v>5</v>
      </c>
      <c r="B7" s="4">
        <v>2021001</v>
      </c>
      <c r="C7" s="4" t="s">
        <v>7</v>
      </c>
      <c r="D7" s="4" t="str">
        <f>"210308"</f>
        <v>210308</v>
      </c>
      <c r="E7" s="7"/>
      <c r="F7" s="4">
        <v>83</v>
      </c>
      <c r="G7" s="4">
        <v>70</v>
      </c>
      <c r="H7" s="4">
        <f t="shared" si="0"/>
        <v>77.8</v>
      </c>
      <c r="I7" s="4">
        <v>83.6</v>
      </c>
      <c r="J7" s="4">
        <f t="shared" si="1"/>
        <v>80.12</v>
      </c>
      <c r="K7" s="4"/>
    </row>
    <row r="8" spans="1:11" ht="22.8" customHeight="1">
      <c r="A8" s="4">
        <v>6</v>
      </c>
      <c r="B8" s="4">
        <v>2021001</v>
      </c>
      <c r="C8" s="4" t="s">
        <v>9</v>
      </c>
      <c r="D8" s="4" t="str">
        <f>"210317"</f>
        <v>210317</v>
      </c>
      <c r="E8" s="8"/>
      <c r="F8" s="4">
        <v>81</v>
      </c>
      <c r="G8" s="4">
        <v>73</v>
      </c>
      <c r="H8" s="4">
        <f t="shared" si="0"/>
        <v>77.800000000000011</v>
      </c>
      <c r="I8" s="4">
        <v>82.8</v>
      </c>
      <c r="J8" s="4">
        <f t="shared" si="1"/>
        <v>79.800000000000011</v>
      </c>
      <c r="K8" s="4"/>
    </row>
    <row r="9" spans="1:11" ht="22.8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2.8" customHeight="1">
      <c r="A10" s="4">
        <v>1</v>
      </c>
      <c r="B10" s="4">
        <v>2021002</v>
      </c>
      <c r="C10" s="4" t="s">
        <v>11</v>
      </c>
      <c r="D10" s="4" t="str">
        <f>"210511"</f>
        <v>210511</v>
      </c>
      <c r="E10" s="9">
        <v>4</v>
      </c>
      <c r="F10" s="4">
        <v>84</v>
      </c>
      <c r="G10" s="4">
        <v>72</v>
      </c>
      <c r="H10" s="4">
        <f t="shared" ref="H10:H13" si="2">F10*0.6+G10*0.4</f>
        <v>79.2</v>
      </c>
      <c r="I10" s="4">
        <v>85</v>
      </c>
      <c r="J10" s="4">
        <f t="shared" ref="J10:J13" si="3">H10*0.6+I10*0.4</f>
        <v>81.52000000000001</v>
      </c>
      <c r="K10" s="4"/>
    </row>
    <row r="11" spans="1:11" ht="22.8" customHeight="1">
      <c r="A11" s="4">
        <v>2</v>
      </c>
      <c r="B11" s="4">
        <v>2021002</v>
      </c>
      <c r="C11" s="4" t="s">
        <v>13</v>
      </c>
      <c r="D11" s="4" t="str">
        <f>"210515"</f>
        <v>210515</v>
      </c>
      <c r="E11" s="9"/>
      <c r="F11" s="4">
        <v>82</v>
      </c>
      <c r="G11" s="4">
        <v>70</v>
      </c>
      <c r="H11" s="4">
        <f t="shared" si="2"/>
        <v>77.199999999999989</v>
      </c>
      <c r="I11" s="4">
        <v>84.1</v>
      </c>
      <c r="J11" s="4">
        <f t="shared" si="3"/>
        <v>79.959999999999994</v>
      </c>
      <c r="K11" s="4"/>
    </row>
    <row r="12" spans="1:11" ht="22.8" customHeight="1">
      <c r="A12" s="4">
        <v>3</v>
      </c>
      <c r="B12" s="4">
        <v>2021002</v>
      </c>
      <c r="C12" s="4" t="s">
        <v>12</v>
      </c>
      <c r="D12" s="4" t="str">
        <f>"210512"</f>
        <v>210512</v>
      </c>
      <c r="E12" s="9"/>
      <c r="F12" s="4">
        <v>85</v>
      </c>
      <c r="G12" s="4">
        <v>70</v>
      </c>
      <c r="H12" s="4">
        <f t="shared" si="2"/>
        <v>79</v>
      </c>
      <c r="I12" s="4">
        <v>81.3</v>
      </c>
      <c r="J12" s="4">
        <f t="shared" si="3"/>
        <v>79.92</v>
      </c>
      <c r="K12" s="4"/>
    </row>
    <row r="13" spans="1:11" ht="22.8" customHeight="1">
      <c r="A13" s="4">
        <v>4</v>
      </c>
      <c r="B13" s="4">
        <v>2021002</v>
      </c>
      <c r="C13" s="4" t="s">
        <v>14</v>
      </c>
      <c r="D13" s="4" t="str">
        <f>"210612"</f>
        <v>210612</v>
      </c>
      <c r="E13" s="9"/>
      <c r="F13" s="4">
        <v>86</v>
      </c>
      <c r="G13" s="4">
        <v>70</v>
      </c>
      <c r="H13" s="4">
        <f t="shared" si="2"/>
        <v>79.599999999999994</v>
      </c>
      <c r="I13" s="4">
        <v>79.7</v>
      </c>
      <c r="J13" s="4">
        <f t="shared" si="3"/>
        <v>79.64</v>
      </c>
      <c r="K13" s="4"/>
    </row>
  </sheetData>
  <sortState ref="A15:K22">
    <sortCondition descending="1" ref="J15:J22"/>
  </sortState>
  <mergeCells count="3">
    <mergeCell ref="A1:K1"/>
    <mergeCell ref="E3:E8"/>
    <mergeCell ref="E10:E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表格</vt:lpstr>
      <vt:lpstr>表格!Print_Titles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2021-06-09T01:44:49Z</cp:lastPrinted>
  <dcterms:created xsi:type="dcterms:W3CDTF">2021-05-17T09:10:00Z</dcterms:created>
  <dcterms:modified xsi:type="dcterms:W3CDTF">2021-06-09T01:45:13Z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