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145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<sst xmlns="http://schemas.openxmlformats.org/spreadsheetml/2006/main" count="362" uniqueCount="195">
  <si>
    <t>护士A岗</t>
  </si>
  <si>
    <t>女</t>
  </si>
  <si>
    <t>3</t>
  </si>
  <si>
    <t>4</t>
  </si>
  <si>
    <t>5</t>
  </si>
  <si>
    <t>6</t>
  </si>
  <si>
    <t>7</t>
  </si>
  <si>
    <t>8</t>
  </si>
  <si>
    <t>9</t>
  </si>
  <si>
    <t>男</t>
  </si>
  <si>
    <t>10</t>
  </si>
  <si>
    <t>11</t>
  </si>
  <si>
    <t>12</t>
  </si>
  <si>
    <t>13</t>
  </si>
  <si>
    <t>14</t>
  </si>
  <si>
    <t>15</t>
  </si>
  <si>
    <t>16</t>
  </si>
  <si>
    <t>杜鑫莉</t>
  </si>
  <si>
    <t>17</t>
  </si>
  <si>
    <t>18</t>
  </si>
  <si>
    <t>19</t>
  </si>
  <si>
    <t>20</t>
  </si>
  <si>
    <t>方艳萍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</si>
  <si>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</si>
  <si>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</si>
  <si>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</si>
  <si>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</si>
  <si>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</si>
  <si>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</si>
  <si>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</si>
  <si>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</si>
  <si>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</si>
  <si>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</si>
  <si>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</si>
  <si>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</si>
  <si>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</si>
  <si>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</si>
  <si>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</si>
  <si>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</si>
  <si>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</si>
  <si>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侯瑞芸</t>
  </si>
  <si>
    <t>38</t>
  </si>
  <si>
    <t>39</t>
  </si>
  <si>
    <t>40</t>
  </si>
  <si>
    <t>黄厚铃</t>
  </si>
  <si>
    <t>41</t>
  </si>
  <si>
    <t>42</t>
  </si>
  <si>
    <t>43</t>
  </si>
  <si>
    <t>蒋叶洁</t>
  </si>
  <si>
    <t>44</t>
  </si>
  <si>
    <t>45</t>
  </si>
  <si>
    <t>46</t>
  </si>
  <si>
    <t>47</t>
  </si>
  <si>
    <t>靳雨佳</t>
  </si>
  <si>
    <t>48</t>
  </si>
  <si>
    <t>李昊瑞</t>
  </si>
  <si>
    <t>49</t>
  </si>
  <si>
    <t>李娴</t>
  </si>
  <si>
    <t>刘梦</t>
  </si>
  <si>
    <t>罗明姣</t>
  </si>
  <si>
    <t>罗媛</t>
  </si>
  <si>
    <t>梅国蓉</t>
  </si>
  <si>
    <t>彭寒寒</t>
  </si>
  <si>
    <t>普晁</t>
  </si>
  <si>
    <t>普思琪</t>
  </si>
  <si>
    <t>祁灵灵</t>
  </si>
  <si>
    <t>沈俊蓉</t>
  </si>
  <si>
    <t>师丽云</t>
  </si>
  <si>
    <t>施艳萍</t>
  </si>
  <si>
    <t>适梦媛</t>
  </si>
  <si>
    <t>魏晓雅</t>
  </si>
  <si>
    <t>武世清</t>
  </si>
  <si>
    <t>徐蓉</t>
  </si>
  <si>
    <t>徐万芬</t>
  </si>
  <si>
    <t>徐莹</t>
  </si>
  <si>
    <t>薛文静</t>
  </si>
  <si>
    <t>杨晨悦</t>
  </si>
  <si>
    <t>杨思琦</t>
  </si>
  <si>
    <t>杨晓红</t>
  </si>
  <si>
    <t>尹一卓</t>
  </si>
  <si>
    <t>张茂琳</t>
  </si>
  <si>
    <t>张娆</t>
  </si>
  <si>
    <t>张晓瑜</t>
  </si>
  <si>
    <t>张雨露</t>
  </si>
  <si>
    <t>周欢</t>
  </si>
  <si>
    <t>朱厚华</t>
  </si>
  <si>
    <t>护士B岗</t>
  </si>
  <si>
    <t>柏茹宁</t>
  </si>
  <si>
    <t>杜静</t>
  </si>
  <si>
    <t>古芳</t>
  </si>
  <si>
    <t>孔玉莹</t>
  </si>
  <si>
    <t>李莎</t>
  </si>
  <si>
    <t>李紫惠</t>
  </si>
  <si>
    <t>马思维</t>
  </si>
  <si>
    <t>普叶丽</t>
  </si>
  <si>
    <t>万晨</t>
  </si>
  <si>
    <t>朱烨</t>
  </si>
  <si>
    <t>备注</t>
  </si>
  <si>
    <t>1</t>
  </si>
  <si>
    <t>2</t>
  </si>
  <si>
    <t>纪检干事</t>
  </si>
  <si>
    <t>景源清</t>
  </si>
  <si>
    <t>男</t>
  </si>
  <si>
    <t>实验室管理员</t>
  </si>
  <si>
    <t>闫卫民</t>
  </si>
  <si>
    <t>水电运维管理员</t>
  </si>
  <si>
    <t>何欣宇</t>
  </si>
  <si>
    <t>卫生耗材管理岗</t>
  </si>
  <si>
    <t>李珊</t>
  </si>
  <si>
    <t>消防管理干事</t>
  </si>
  <si>
    <t>茶晓涛</t>
  </si>
  <si>
    <t>资产管理员</t>
  </si>
  <si>
    <t>钱小龙</t>
  </si>
  <si>
    <t>序号</t>
  </si>
  <si>
    <t>报考岗位</t>
  </si>
  <si>
    <t>姓名</t>
  </si>
  <si>
    <t>性别</t>
  </si>
  <si>
    <t>总成绩</t>
  </si>
  <si>
    <t>李文慧</t>
  </si>
  <si>
    <t>李琪</t>
  </si>
  <si>
    <t>余秋蓉</t>
  </si>
  <si>
    <t>03012127</t>
  </si>
  <si>
    <t>07292127</t>
  </si>
  <si>
    <t>01250641</t>
  </si>
  <si>
    <t>05030966</t>
  </si>
  <si>
    <t>身份证号后8位</t>
  </si>
  <si>
    <t>面试</t>
  </si>
  <si>
    <t>成绩</t>
  </si>
  <si>
    <r>
      <t>实得分（3</t>
    </r>
    <r>
      <rPr>
        <sz val="12"/>
        <rFont val="宋体"/>
        <family val="0"/>
      </rPr>
      <t>0%）</t>
    </r>
  </si>
  <si>
    <t>成绩</t>
  </si>
  <si>
    <t>笔试</t>
  </si>
  <si>
    <t>专业技能</t>
  </si>
  <si>
    <t>实得分（40%）</t>
  </si>
  <si>
    <r>
      <t>5</t>
    </r>
    <r>
      <rPr>
        <sz val="10"/>
        <rFont val="宋体"/>
        <family val="0"/>
      </rPr>
      <t>0</t>
    </r>
  </si>
  <si>
    <r>
      <t>5</t>
    </r>
    <r>
      <rPr>
        <sz val="10"/>
        <rFont val="宋体"/>
        <family val="0"/>
      </rPr>
      <t>1</t>
    </r>
  </si>
  <si>
    <r>
      <t>53</t>
    </r>
  </si>
  <si>
    <r>
      <t>54</t>
    </r>
  </si>
  <si>
    <r>
      <t>55</t>
    </r>
  </si>
  <si>
    <t>实得分（70%）</t>
  </si>
  <si>
    <r>
      <t>52</t>
    </r>
  </si>
  <si>
    <t>11211942</t>
  </si>
  <si>
    <t>01102129</t>
  </si>
  <si>
    <t>05142122</t>
  </si>
  <si>
    <t>05141246</t>
  </si>
  <si>
    <t>11111522</t>
  </si>
  <si>
    <t>08070945</t>
  </si>
  <si>
    <t>12260329</t>
  </si>
  <si>
    <t>09160529</t>
  </si>
  <si>
    <t>09151247</t>
  </si>
  <si>
    <t>01070669</t>
  </si>
  <si>
    <t>10290326</t>
  </si>
  <si>
    <t>11291545</t>
  </si>
  <si>
    <t>0903272X</t>
  </si>
  <si>
    <t>03260024</t>
  </si>
  <si>
    <t>08261244</t>
  </si>
  <si>
    <t>12031120</t>
  </si>
  <si>
    <t>11171225</t>
  </si>
  <si>
    <t>02074651</t>
  </si>
  <si>
    <t>1230152X</t>
  </si>
  <si>
    <t>12030326</t>
  </si>
  <si>
    <t>01272128</t>
  </si>
  <si>
    <t>08240028</t>
  </si>
  <si>
    <t>12100024</t>
  </si>
  <si>
    <t>07011941</t>
  </si>
  <si>
    <t>04130946</t>
  </si>
  <si>
    <t>09290540</t>
  </si>
  <si>
    <t>01260929</t>
  </si>
  <si>
    <t>07140728</t>
  </si>
  <si>
    <t>10180923</t>
  </si>
  <si>
    <t>02251525</t>
  </si>
  <si>
    <t>02271940</t>
  </si>
  <si>
    <t>0428094X</t>
  </si>
  <si>
    <t>12120528</t>
  </si>
  <si>
    <t>07230627</t>
  </si>
  <si>
    <t>11121225</t>
  </si>
  <si>
    <t>08090741</t>
  </si>
  <si>
    <t>01150923</t>
  </si>
  <si>
    <t>09180312</t>
  </si>
  <si>
    <t>10060024</t>
  </si>
  <si>
    <t>05280527</t>
  </si>
  <si>
    <t>05060921</t>
  </si>
  <si>
    <t>02122728</t>
  </si>
  <si>
    <t>01150345</t>
  </si>
  <si>
    <t>10081922</t>
  </si>
  <si>
    <t>08172120</t>
  </si>
  <si>
    <t>04270634</t>
  </si>
  <si>
    <t>03083890</t>
  </si>
  <si>
    <t>01090672</t>
  </si>
  <si>
    <t>08301829</t>
  </si>
  <si>
    <t>01261335</t>
  </si>
  <si>
    <t>05120068</t>
  </si>
  <si>
    <t>2021年第一批公开招聘编外工作人员拟聘用人员名单</t>
  </si>
  <si>
    <t>体检   考察</t>
  </si>
  <si>
    <t>合格</t>
  </si>
  <si>
    <r>
      <t xml:space="preserve">体检   </t>
    </r>
    <r>
      <rPr>
        <sz val="12"/>
        <rFont val="宋体"/>
        <family val="0"/>
      </rPr>
      <t>考察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</si>
</sst>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/>
    </xf>
    <xf numFmtId="49" fontId="28" fillId="19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19" borderId="0" xfId="0" applyFill="1" applyBorder="1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19" borderId="9" xfId="0" applyNumberForma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 wrapText="1"/>
    </xf>
    <xf numFmtId="49" fontId="3" fillId="19" borderId="0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177" fontId="0" fillId="19" borderId="9" xfId="0" applyNumberFormat="1" applyFill="1" applyBorder="1" applyAlignment="1">
      <alignment vertical="center"/>
    </xf>
    <xf numFmtId="0" fontId="0" fillId="19" borderId="9" xfId="0" applyFill="1" applyBorder="1" applyAlignment="1">
      <alignment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19" borderId="9" xfId="0" applyFont="1" applyFill="1" applyBorder="1" applyAlignment="1">
      <alignment horizontal="center" vertical="center"/>
    </xf>
    <xf numFmtId="176" fontId="0" fillId="19" borderId="9" xfId="0" applyNumberFormat="1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49" fontId="29" fillId="19" borderId="9" xfId="0" applyNumberFormat="1" applyFont="1" applyFill="1" applyBorder="1" applyAlignment="1">
      <alignment horizontal="center" vertical="center" wrapText="1"/>
    </xf>
    <xf numFmtId="49" fontId="29" fillId="19" borderId="9" xfId="0" applyNumberFormat="1" applyFont="1" applyFill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176" fontId="30" fillId="19" borderId="9" xfId="0" applyNumberFormat="1" applyFont="1" applyFill="1" applyBorder="1" applyAlignment="1">
      <alignment horizontal="center" vertical="center"/>
    </xf>
    <xf numFmtId="177" fontId="30" fillId="19" borderId="9" xfId="0" applyNumberFormat="1" applyFont="1" applyFill="1" applyBorder="1" applyAlignment="1">
      <alignment vertical="center"/>
    </xf>
    <xf numFmtId="0" fontId="30" fillId="19" borderId="0" xfId="0" applyFont="1" applyFill="1" applyBorder="1" applyAlignment="1">
      <alignment vertical="center"/>
    </xf>
    <xf numFmtId="0" fontId="0" fillId="19" borderId="9" xfId="0" applyFont="1" applyFill="1" applyBorder="1" applyAlignment="1">
      <alignment horizontal="center" vertical="center" wrapText="1"/>
    </xf>
    <xf numFmtId="177" fontId="0" fillId="19" borderId="9" xfId="0" applyNumberFormat="1" applyFill="1" applyBorder="1" applyAlignment="1">
      <alignment horizontal="center" vertical="center"/>
    </xf>
    <xf numFmtId="177" fontId="0" fillId="19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 wrapText="1"/>
    </xf>
    <xf numFmtId="177" fontId="3" fillId="19" borderId="0" xfId="0" applyNumberFormat="1" applyFont="1" applyFill="1" applyBorder="1" applyAlignment="1">
      <alignment horizontal="center" vertical="center"/>
    </xf>
    <xf numFmtId="176" fontId="3" fillId="19" borderId="0" xfId="0" applyNumberFormat="1" applyFont="1" applyFill="1" applyBorder="1" applyAlignment="1">
      <alignment horizontal="center" vertical="center"/>
    </xf>
    <xf numFmtId="177" fontId="0" fillId="19" borderId="0" xfId="0" applyNumberFormat="1" applyFill="1" applyBorder="1" applyAlignment="1">
      <alignment horizontal="center" vertical="center"/>
    </xf>
    <xf numFmtId="176" fontId="0" fillId="19" borderId="0" xfId="0" applyNumberFormat="1" applyFill="1" applyBorder="1" applyAlignment="1">
      <alignment horizontal="center" vertical="center"/>
    </xf>
    <xf numFmtId="49" fontId="0" fillId="19" borderId="0" xfId="0" applyNumberFormat="1" applyFill="1" applyBorder="1" applyAlignment="1">
      <alignment vertical="center"/>
    </xf>
    <xf numFmtId="49" fontId="28" fillId="19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19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19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19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49" sqref="T49"/>
    </sheetView>
  </sheetViews>
  <sheetFormatPr defaultColWidth="8.875" defaultRowHeight="14.25"/>
  <cols>
    <col min="1" max="1" width="6.125" style="8" customWidth="1"/>
    <col min="2" max="2" width="10.50390625" style="8" customWidth="1"/>
    <col min="3" max="3" width="7.625" style="8" customWidth="1"/>
    <col min="4" max="4" width="14.00390625" style="0" customWidth="1"/>
    <col min="5" max="5" width="13.125" style="0" bestFit="1" customWidth="1"/>
    <col min="6" max="7" width="10.25390625" style="0" customWidth="1"/>
    <col min="8" max="8" width="9.75390625" style="0" customWidth="1"/>
    <col min="9" max="9" width="8.50390625" style="0" customWidth="1"/>
    <col min="10" max="13" width="8.875" style="0" customWidth="1"/>
    <col min="14" max="14" width="14.125" style="0" customWidth="1"/>
  </cols>
  <sheetData>
    <row r="1" spans="1:14" ht="31.5" customHeight="1">
      <c r="A1" s="44" t="s">
        <v>191</v>
      </c>
      <c r="B1" s="45"/>
      <c r="C1" s="45"/>
      <c r="D1" s="45"/>
      <c r="E1" s="45"/>
      <c r="F1" s="45"/>
      <c r="G1" s="45"/>
      <c r="H1" s="45"/>
      <c r="I1" s="45"/>
      <c r="J1" s="46"/>
      <c r="K1" s="46"/>
      <c r="L1" s="46"/>
      <c r="M1" s="46"/>
      <c r="N1" s="46"/>
    </row>
    <row r="2" spans="1:14" ht="31.5" customHeight="1">
      <c r="A2" s="51" t="s">
        <v>113</v>
      </c>
      <c r="B2" s="51" t="s">
        <v>115</v>
      </c>
      <c r="C2" s="51" t="s">
        <v>116</v>
      </c>
      <c r="D2" s="50" t="s">
        <v>125</v>
      </c>
      <c r="E2" s="51" t="s">
        <v>114</v>
      </c>
      <c r="F2" s="51" t="s">
        <v>126</v>
      </c>
      <c r="G2" s="51"/>
      <c r="H2" s="50" t="s">
        <v>130</v>
      </c>
      <c r="I2" s="50"/>
      <c r="J2" s="47" t="s">
        <v>131</v>
      </c>
      <c r="K2" s="48"/>
      <c r="L2" s="49" t="s">
        <v>117</v>
      </c>
      <c r="M2" s="57" t="s">
        <v>192</v>
      </c>
      <c r="N2" s="55" t="s">
        <v>97</v>
      </c>
    </row>
    <row r="3" spans="1:14" s="5" customFormat="1" ht="39" customHeight="1">
      <c r="A3" s="48"/>
      <c r="B3" s="52"/>
      <c r="C3" s="52"/>
      <c r="D3" s="52"/>
      <c r="E3" s="52"/>
      <c r="F3" s="23" t="s">
        <v>127</v>
      </c>
      <c r="G3" s="30" t="s">
        <v>128</v>
      </c>
      <c r="H3" s="23" t="s">
        <v>129</v>
      </c>
      <c r="I3" s="30" t="s">
        <v>128</v>
      </c>
      <c r="J3" s="23" t="s">
        <v>127</v>
      </c>
      <c r="K3" s="30" t="s">
        <v>132</v>
      </c>
      <c r="L3" s="48"/>
      <c r="M3" s="58"/>
      <c r="N3" s="56"/>
    </row>
    <row r="4" spans="1:14" s="5" customFormat="1" ht="23.25" customHeight="1">
      <c r="A4" s="21" t="s">
        <v>98</v>
      </c>
      <c r="B4" s="2" t="s">
        <v>93</v>
      </c>
      <c r="C4" s="2" t="s">
        <v>1</v>
      </c>
      <c r="D4" s="22" t="s">
        <v>121</v>
      </c>
      <c r="E4" s="1" t="s">
        <v>86</v>
      </c>
      <c r="F4" s="9">
        <v>90.6</v>
      </c>
      <c r="G4" s="9">
        <f>SUM(F4*0.3)</f>
        <v>27.179999999999996</v>
      </c>
      <c r="H4" s="9">
        <v>84</v>
      </c>
      <c r="I4" s="31">
        <f>SUM(H4*0.3)</f>
        <v>25.2</v>
      </c>
      <c r="J4" s="9">
        <v>91.2</v>
      </c>
      <c r="K4" s="9">
        <f>SUM(J4*0.4)</f>
        <v>36.480000000000004</v>
      </c>
      <c r="L4" s="13">
        <f aca="true" t="shared" si="0" ref="L4:L35">SUM(F4*0.3,H4*0.3,J4*0.4)</f>
        <v>88.86</v>
      </c>
      <c r="M4" s="43" t="s">
        <v>193</v>
      </c>
      <c r="N4" s="18"/>
    </row>
    <row r="5" spans="1:14" s="5" customFormat="1" ht="23.25" customHeight="1">
      <c r="A5" s="21" t="s">
        <v>99</v>
      </c>
      <c r="B5" s="2" t="s">
        <v>88</v>
      </c>
      <c r="C5" s="2" t="s">
        <v>1</v>
      </c>
      <c r="D5" s="22" t="s">
        <v>122</v>
      </c>
      <c r="E5" s="1" t="s">
        <v>86</v>
      </c>
      <c r="F5" s="9">
        <v>88.8</v>
      </c>
      <c r="G5" s="9">
        <f aca="true" t="shared" si="1" ref="G5:G52">SUM(F5*0.3)</f>
        <v>26.639999999999997</v>
      </c>
      <c r="H5" s="9">
        <v>76</v>
      </c>
      <c r="I5" s="31">
        <f aca="true" t="shared" si="2" ref="I5:I52">SUM(H5*0.3)</f>
        <v>22.8</v>
      </c>
      <c r="J5" s="9">
        <v>90.6</v>
      </c>
      <c r="K5" s="9">
        <f aca="true" t="shared" si="3" ref="K5:K52">SUM(J5*0.4)</f>
        <v>36.24</v>
      </c>
      <c r="L5" s="13">
        <f t="shared" si="0"/>
        <v>85.68</v>
      </c>
      <c r="M5" s="43" t="s">
        <v>193</v>
      </c>
      <c r="N5" s="18"/>
    </row>
    <row r="6" spans="1:14" s="5" customFormat="1" ht="23.25" customHeight="1">
      <c r="A6" s="21" t="s">
        <v>2</v>
      </c>
      <c r="B6" s="2" t="s">
        <v>87</v>
      </c>
      <c r="C6" s="2" t="s">
        <v>1</v>
      </c>
      <c r="D6" s="22" t="s">
        <v>140</v>
      </c>
      <c r="E6" s="1" t="s">
        <v>86</v>
      </c>
      <c r="F6" s="9">
        <v>92.4</v>
      </c>
      <c r="G6" s="9">
        <f t="shared" si="1"/>
        <v>27.720000000000002</v>
      </c>
      <c r="H6" s="9">
        <v>70</v>
      </c>
      <c r="I6" s="31">
        <f t="shared" si="2"/>
        <v>21</v>
      </c>
      <c r="J6" s="9">
        <v>91.8</v>
      </c>
      <c r="K6" s="9">
        <f t="shared" si="3"/>
        <v>36.72</v>
      </c>
      <c r="L6" s="13">
        <f t="shared" si="0"/>
        <v>85.44</v>
      </c>
      <c r="M6" s="43" t="s">
        <v>193</v>
      </c>
      <c r="N6" s="18"/>
    </row>
    <row r="7" spans="1:14" s="5" customFormat="1" ht="23.25" customHeight="1">
      <c r="A7" s="21" t="s">
        <v>3</v>
      </c>
      <c r="B7" s="2" t="s">
        <v>89</v>
      </c>
      <c r="C7" s="2" t="s">
        <v>1</v>
      </c>
      <c r="D7" s="22" t="s">
        <v>123</v>
      </c>
      <c r="E7" s="1" t="s">
        <v>86</v>
      </c>
      <c r="F7" s="9">
        <v>93</v>
      </c>
      <c r="G7" s="9">
        <f t="shared" si="1"/>
        <v>27.9</v>
      </c>
      <c r="H7" s="9">
        <v>66</v>
      </c>
      <c r="I7" s="31">
        <f t="shared" si="2"/>
        <v>19.8</v>
      </c>
      <c r="J7" s="9">
        <v>94.2</v>
      </c>
      <c r="K7" s="9">
        <f t="shared" si="3"/>
        <v>37.68</v>
      </c>
      <c r="L7" s="13">
        <f t="shared" si="0"/>
        <v>85.38</v>
      </c>
      <c r="M7" s="43" t="s">
        <v>193</v>
      </c>
      <c r="N7" s="18"/>
    </row>
    <row r="8" spans="1:14" s="5" customFormat="1" ht="23.25" customHeight="1">
      <c r="A8" s="21" t="s">
        <v>4</v>
      </c>
      <c r="B8" s="2" t="s">
        <v>95</v>
      </c>
      <c r="C8" s="2" t="s">
        <v>1</v>
      </c>
      <c r="D8" s="22" t="s">
        <v>124</v>
      </c>
      <c r="E8" s="1" t="s">
        <v>86</v>
      </c>
      <c r="F8" s="9">
        <v>90.8</v>
      </c>
      <c r="G8" s="9">
        <f t="shared" si="1"/>
        <v>27.24</v>
      </c>
      <c r="H8" s="9">
        <v>73</v>
      </c>
      <c r="I8" s="31">
        <f t="shared" si="2"/>
        <v>21.9</v>
      </c>
      <c r="J8" s="9">
        <v>85.2</v>
      </c>
      <c r="K8" s="9">
        <f t="shared" si="3"/>
        <v>34.080000000000005</v>
      </c>
      <c r="L8" s="13">
        <f t="shared" si="0"/>
        <v>83.22</v>
      </c>
      <c r="M8" s="43" t="s">
        <v>193</v>
      </c>
      <c r="N8" s="18"/>
    </row>
    <row r="9" spans="1:14" s="5" customFormat="1" ht="23.25" customHeight="1">
      <c r="A9" s="21" t="s">
        <v>5</v>
      </c>
      <c r="B9" s="2" t="s">
        <v>94</v>
      </c>
      <c r="C9" s="2" t="s">
        <v>1</v>
      </c>
      <c r="D9" s="22" t="s">
        <v>141</v>
      </c>
      <c r="E9" s="1" t="s">
        <v>86</v>
      </c>
      <c r="F9" s="9">
        <v>88.4</v>
      </c>
      <c r="G9" s="9">
        <f t="shared" si="1"/>
        <v>26.52</v>
      </c>
      <c r="H9" s="9">
        <v>72</v>
      </c>
      <c r="I9" s="31">
        <f t="shared" si="2"/>
        <v>21.599999999999998</v>
      </c>
      <c r="J9" s="9">
        <v>86.8</v>
      </c>
      <c r="K9" s="9">
        <f t="shared" si="3"/>
        <v>34.72</v>
      </c>
      <c r="L9" s="13">
        <f t="shared" si="0"/>
        <v>82.84</v>
      </c>
      <c r="M9" s="43" t="s">
        <v>193</v>
      </c>
      <c r="N9" s="18"/>
    </row>
    <row r="10" spans="1:14" s="5" customFormat="1" ht="23.25" customHeight="1">
      <c r="A10" s="21" t="s">
        <v>6</v>
      </c>
      <c r="B10" s="2" t="s">
        <v>92</v>
      </c>
      <c r="C10" s="2" t="s">
        <v>1</v>
      </c>
      <c r="D10" s="22" t="s">
        <v>142</v>
      </c>
      <c r="E10" s="1" t="s">
        <v>86</v>
      </c>
      <c r="F10" s="9">
        <v>93.8</v>
      </c>
      <c r="G10" s="9">
        <f t="shared" si="1"/>
        <v>28.139999999999997</v>
      </c>
      <c r="H10" s="9">
        <v>60</v>
      </c>
      <c r="I10" s="31">
        <f t="shared" si="2"/>
        <v>18</v>
      </c>
      <c r="J10" s="9">
        <v>90.6</v>
      </c>
      <c r="K10" s="9">
        <f t="shared" si="3"/>
        <v>36.24</v>
      </c>
      <c r="L10" s="13">
        <f t="shared" si="0"/>
        <v>82.38</v>
      </c>
      <c r="M10" s="43" t="s">
        <v>193</v>
      </c>
      <c r="N10" s="18"/>
    </row>
    <row r="11" spans="1:14" s="5" customFormat="1" ht="23.25" customHeight="1">
      <c r="A11" s="21" t="s">
        <v>7</v>
      </c>
      <c r="B11" s="2" t="s">
        <v>90</v>
      </c>
      <c r="C11" s="2" t="s">
        <v>1</v>
      </c>
      <c r="D11" s="22" t="s">
        <v>143</v>
      </c>
      <c r="E11" s="1" t="s">
        <v>86</v>
      </c>
      <c r="F11" s="9">
        <v>92.8</v>
      </c>
      <c r="G11" s="9">
        <f t="shared" si="1"/>
        <v>27.84</v>
      </c>
      <c r="H11" s="9">
        <v>57</v>
      </c>
      <c r="I11" s="31">
        <f t="shared" si="2"/>
        <v>17.099999999999998</v>
      </c>
      <c r="J11" s="9">
        <v>93</v>
      </c>
      <c r="K11" s="9">
        <f t="shared" si="3"/>
        <v>37.2</v>
      </c>
      <c r="L11" s="13">
        <f t="shared" si="0"/>
        <v>82.14</v>
      </c>
      <c r="M11" s="43" t="s">
        <v>193</v>
      </c>
      <c r="N11" s="18"/>
    </row>
    <row r="12" spans="1:187" s="5" customFormat="1" ht="23.25" customHeight="1">
      <c r="A12" s="21" t="s">
        <v>8</v>
      </c>
      <c r="B12" s="2" t="s">
        <v>96</v>
      </c>
      <c r="C12" s="2" t="s">
        <v>1</v>
      </c>
      <c r="D12" s="22" t="s">
        <v>144</v>
      </c>
      <c r="E12" s="1" t="s">
        <v>86</v>
      </c>
      <c r="F12" s="9">
        <v>89.4</v>
      </c>
      <c r="G12" s="9">
        <f t="shared" si="1"/>
        <v>26.82</v>
      </c>
      <c r="H12" s="9">
        <v>64</v>
      </c>
      <c r="I12" s="31">
        <f t="shared" si="2"/>
        <v>19.2</v>
      </c>
      <c r="J12" s="9">
        <v>89</v>
      </c>
      <c r="K12" s="9">
        <f t="shared" si="3"/>
        <v>35.6</v>
      </c>
      <c r="L12" s="13">
        <f t="shared" si="0"/>
        <v>81.62</v>
      </c>
      <c r="M12" s="43" t="s">
        <v>193</v>
      </c>
      <c r="N12" s="18"/>
      <c r="GE12" s="6"/>
    </row>
    <row r="13" spans="1:14" s="5" customFormat="1" ht="23.25" customHeight="1">
      <c r="A13" s="21" t="s">
        <v>10</v>
      </c>
      <c r="B13" s="2" t="s">
        <v>91</v>
      </c>
      <c r="C13" s="2" t="s">
        <v>1</v>
      </c>
      <c r="D13" s="22" t="s">
        <v>145</v>
      </c>
      <c r="E13" s="1" t="s">
        <v>86</v>
      </c>
      <c r="F13" s="9">
        <v>90</v>
      </c>
      <c r="G13" s="9">
        <f t="shared" si="1"/>
        <v>27</v>
      </c>
      <c r="H13" s="9">
        <v>59</v>
      </c>
      <c r="I13" s="31">
        <f t="shared" si="2"/>
        <v>17.7</v>
      </c>
      <c r="J13" s="9">
        <v>92.2</v>
      </c>
      <c r="K13" s="9">
        <f t="shared" si="3"/>
        <v>36.88</v>
      </c>
      <c r="L13" s="13">
        <f t="shared" si="0"/>
        <v>81.58000000000001</v>
      </c>
      <c r="M13" s="43" t="s">
        <v>193</v>
      </c>
      <c r="N13" s="18"/>
    </row>
    <row r="14" spans="1:14" s="5" customFormat="1" ht="23.25" customHeight="1">
      <c r="A14" s="21" t="s">
        <v>11</v>
      </c>
      <c r="B14" s="2" t="s">
        <v>75</v>
      </c>
      <c r="C14" s="2" t="s">
        <v>1</v>
      </c>
      <c r="D14" s="22" t="s">
        <v>146</v>
      </c>
      <c r="E14" s="1" t="s">
        <v>0</v>
      </c>
      <c r="F14" s="9">
        <v>91.2</v>
      </c>
      <c r="G14" s="9">
        <f t="shared" si="1"/>
        <v>27.36</v>
      </c>
      <c r="H14" s="9">
        <v>76</v>
      </c>
      <c r="I14" s="31">
        <f t="shared" si="2"/>
        <v>22.8</v>
      </c>
      <c r="J14" s="9">
        <v>92.2</v>
      </c>
      <c r="K14" s="9">
        <f t="shared" si="3"/>
        <v>36.88</v>
      </c>
      <c r="L14" s="13">
        <f t="shared" si="0"/>
        <v>87.03999999999999</v>
      </c>
      <c r="M14" s="43" t="s">
        <v>193</v>
      </c>
      <c r="N14" s="18"/>
    </row>
    <row r="15" spans="1:14" s="5" customFormat="1" ht="23.25" customHeight="1">
      <c r="A15" s="21" t="s">
        <v>12</v>
      </c>
      <c r="B15" s="2" t="s">
        <v>57</v>
      </c>
      <c r="C15" s="2" t="s">
        <v>1</v>
      </c>
      <c r="D15" s="22" t="s">
        <v>147</v>
      </c>
      <c r="E15" s="1" t="s">
        <v>0</v>
      </c>
      <c r="F15" s="9">
        <v>95.4</v>
      </c>
      <c r="G15" s="9">
        <f t="shared" si="1"/>
        <v>28.62</v>
      </c>
      <c r="H15" s="9">
        <v>66.5</v>
      </c>
      <c r="I15" s="31">
        <f t="shared" si="2"/>
        <v>19.95</v>
      </c>
      <c r="J15" s="9">
        <v>94</v>
      </c>
      <c r="K15" s="9">
        <f t="shared" si="3"/>
        <v>37.6</v>
      </c>
      <c r="L15" s="13">
        <f t="shared" si="0"/>
        <v>86.17</v>
      </c>
      <c r="M15" s="43" t="s">
        <v>193</v>
      </c>
      <c r="N15" s="18"/>
    </row>
    <row r="16" spans="1:14" s="5" customFormat="1" ht="23.25" customHeight="1">
      <c r="A16" s="21" t="s">
        <v>13</v>
      </c>
      <c r="B16" s="2" t="s">
        <v>69</v>
      </c>
      <c r="C16" s="2" t="s">
        <v>1</v>
      </c>
      <c r="D16" s="22" t="s">
        <v>148</v>
      </c>
      <c r="E16" s="1" t="s">
        <v>0</v>
      </c>
      <c r="F16" s="9">
        <v>95.6</v>
      </c>
      <c r="G16" s="9">
        <f t="shared" si="1"/>
        <v>28.679999999999996</v>
      </c>
      <c r="H16" s="9">
        <v>67</v>
      </c>
      <c r="I16" s="31">
        <f t="shared" si="2"/>
        <v>20.099999999999998</v>
      </c>
      <c r="J16" s="9">
        <v>92.8</v>
      </c>
      <c r="K16" s="9">
        <f t="shared" si="3"/>
        <v>37.12</v>
      </c>
      <c r="L16" s="13">
        <f t="shared" si="0"/>
        <v>85.89999999999999</v>
      </c>
      <c r="M16" s="43" t="s">
        <v>193</v>
      </c>
      <c r="N16" s="18"/>
    </row>
    <row r="17" spans="1:14" s="5" customFormat="1" ht="23.25" customHeight="1">
      <c r="A17" s="21" t="s">
        <v>14</v>
      </c>
      <c r="B17" s="2" t="s">
        <v>70</v>
      </c>
      <c r="C17" s="2" t="s">
        <v>1</v>
      </c>
      <c r="D17" s="22" t="s">
        <v>149</v>
      </c>
      <c r="E17" s="1" t="s">
        <v>0</v>
      </c>
      <c r="F17" s="9">
        <v>92.2</v>
      </c>
      <c r="G17" s="9">
        <f t="shared" si="1"/>
        <v>27.66</v>
      </c>
      <c r="H17" s="9">
        <v>74</v>
      </c>
      <c r="I17" s="31">
        <f t="shared" si="2"/>
        <v>22.2</v>
      </c>
      <c r="J17" s="9">
        <v>88.6</v>
      </c>
      <c r="K17" s="9">
        <f t="shared" si="3"/>
        <v>35.44</v>
      </c>
      <c r="L17" s="13">
        <f t="shared" si="0"/>
        <v>85.3</v>
      </c>
      <c r="M17" s="43" t="s">
        <v>193</v>
      </c>
      <c r="N17" s="18"/>
    </row>
    <row r="18" spans="1:14" s="5" customFormat="1" ht="23.25" customHeight="1">
      <c r="A18" s="21" t="s">
        <v>15</v>
      </c>
      <c r="B18" s="2" t="s">
        <v>44</v>
      </c>
      <c r="C18" s="2" t="s">
        <v>1</v>
      </c>
      <c r="D18" s="22" t="s">
        <v>150</v>
      </c>
      <c r="E18" s="1" t="s">
        <v>0</v>
      </c>
      <c r="F18" s="9">
        <v>94.6</v>
      </c>
      <c r="G18" s="9">
        <f t="shared" si="1"/>
        <v>28.38</v>
      </c>
      <c r="H18" s="9">
        <v>71</v>
      </c>
      <c r="I18" s="31">
        <f t="shared" si="2"/>
        <v>21.3</v>
      </c>
      <c r="J18" s="9">
        <v>89</v>
      </c>
      <c r="K18" s="9">
        <f t="shared" si="3"/>
        <v>35.6</v>
      </c>
      <c r="L18" s="13">
        <f t="shared" si="0"/>
        <v>85.28</v>
      </c>
      <c r="M18" s="43" t="s">
        <v>193</v>
      </c>
      <c r="N18" s="18"/>
    </row>
    <row r="19" spans="1:14" s="5" customFormat="1" ht="23.25" customHeight="1">
      <c r="A19" s="21" t="s">
        <v>16</v>
      </c>
      <c r="B19" s="2" t="s">
        <v>58</v>
      </c>
      <c r="C19" s="2" t="s">
        <v>1</v>
      </c>
      <c r="D19" s="22" t="s">
        <v>151</v>
      </c>
      <c r="E19" s="1" t="s">
        <v>0</v>
      </c>
      <c r="F19" s="9">
        <v>91.8</v>
      </c>
      <c r="G19" s="9">
        <f t="shared" si="1"/>
        <v>27.54</v>
      </c>
      <c r="H19" s="9">
        <v>72</v>
      </c>
      <c r="I19" s="31">
        <f t="shared" si="2"/>
        <v>21.599999999999998</v>
      </c>
      <c r="J19" s="9">
        <v>87</v>
      </c>
      <c r="K19" s="9">
        <f t="shared" si="3"/>
        <v>34.800000000000004</v>
      </c>
      <c r="L19" s="13">
        <f t="shared" si="0"/>
        <v>83.94</v>
      </c>
      <c r="M19" s="43" t="s">
        <v>193</v>
      </c>
      <c r="N19" s="18"/>
    </row>
    <row r="20" spans="1:14" s="5" customFormat="1" ht="23.25" customHeight="1">
      <c r="A20" s="21" t="s">
        <v>18</v>
      </c>
      <c r="B20" s="2" t="s">
        <v>62</v>
      </c>
      <c r="C20" s="2" t="s">
        <v>1</v>
      </c>
      <c r="D20" s="22" t="s">
        <v>152</v>
      </c>
      <c r="E20" s="1" t="s">
        <v>0</v>
      </c>
      <c r="F20" s="9">
        <v>93.2</v>
      </c>
      <c r="G20" s="9">
        <f t="shared" si="1"/>
        <v>27.96</v>
      </c>
      <c r="H20" s="9">
        <v>66</v>
      </c>
      <c r="I20" s="31">
        <f t="shared" si="2"/>
        <v>19.8</v>
      </c>
      <c r="J20" s="9">
        <v>90.4</v>
      </c>
      <c r="K20" s="9">
        <f t="shared" si="3"/>
        <v>36.160000000000004</v>
      </c>
      <c r="L20" s="13">
        <f t="shared" si="0"/>
        <v>83.92000000000002</v>
      </c>
      <c r="M20" s="43" t="s">
        <v>193</v>
      </c>
      <c r="N20" s="18"/>
    </row>
    <row r="21" spans="1:14" s="5" customFormat="1" ht="23.25" customHeight="1">
      <c r="A21" s="21" t="s">
        <v>19</v>
      </c>
      <c r="B21" s="2" t="s">
        <v>82</v>
      </c>
      <c r="C21" s="2" t="s">
        <v>1</v>
      </c>
      <c r="D21" s="22" t="s">
        <v>153</v>
      </c>
      <c r="E21" s="1" t="s">
        <v>0</v>
      </c>
      <c r="F21" s="9">
        <v>94.6</v>
      </c>
      <c r="G21" s="9">
        <f t="shared" si="1"/>
        <v>28.38</v>
      </c>
      <c r="H21" s="9">
        <v>64</v>
      </c>
      <c r="I21" s="31">
        <f t="shared" si="2"/>
        <v>19.2</v>
      </c>
      <c r="J21" s="9">
        <v>90.2</v>
      </c>
      <c r="K21" s="9">
        <f t="shared" si="3"/>
        <v>36.080000000000005</v>
      </c>
      <c r="L21" s="13">
        <f t="shared" si="0"/>
        <v>83.66</v>
      </c>
      <c r="M21" s="43" t="s">
        <v>193</v>
      </c>
      <c r="N21" s="18"/>
    </row>
    <row r="22" spans="1:14" s="5" customFormat="1" ht="23.25" customHeight="1">
      <c r="A22" s="21" t="s">
        <v>20</v>
      </c>
      <c r="B22" s="2" t="s">
        <v>74</v>
      </c>
      <c r="C22" s="2" t="s">
        <v>1</v>
      </c>
      <c r="D22" s="22" t="s">
        <v>154</v>
      </c>
      <c r="E22" s="1" t="s">
        <v>0</v>
      </c>
      <c r="F22" s="9">
        <v>87.4</v>
      </c>
      <c r="G22" s="9">
        <f t="shared" si="1"/>
        <v>26.220000000000002</v>
      </c>
      <c r="H22" s="9">
        <v>71</v>
      </c>
      <c r="I22" s="31">
        <f t="shared" si="2"/>
        <v>21.3</v>
      </c>
      <c r="J22" s="9">
        <v>89.4</v>
      </c>
      <c r="K22" s="9">
        <f t="shared" si="3"/>
        <v>35.760000000000005</v>
      </c>
      <c r="L22" s="13">
        <f t="shared" si="0"/>
        <v>83.28</v>
      </c>
      <c r="M22" s="43" t="s">
        <v>193</v>
      </c>
      <c r="N22" s="18"/>
    </row>
    <row r="23" spans="1:14" s="5" customFormat="1" ht="23.25" customHeight="1">
      <c r="A23" s="21" t="s">
        <v>21</v>
      </c>
      <c r="B23" s="2" t="s">
        <v>80</v>
      </c>
      <c r="C23" s="2" t="s">
        <v>1</v>
      </c>
      <c r="D23" s="22" t="s">
        <v>155</v>
      </c>
      <c r="E23" s="1" t="s">
        <v>0</v>
      </c>
      <c r="F23" s="9">
        <v>96</v>
      </c>
      <c r="G23" s="9">
        <f t="shared" si="1"/>
        <v>28.799999999999997</v>
      </c>
      <c r="H23" s="9">
        <v>63.5</v>
      </c>
      <c r="I23" s="31">
        <f t="shared" si="2"/>
        <v>19.05</v>
      </c>
      <c r="J23" s="9">
        <v>88</v>
      </c>
      <c r="K23" s="9">
        <f t="shared" si="3"/>
        <v>35.2</v>
      </c>
      <c r="L23" s="13">
        <f t="shared" si="0"/>
        <v>83.05</v>
      </c>
      <c r="M23" s="43" t="s">
        <v>193</v>
      </c>
      <c r="N23" s="18"/>
    </row>
    <row r="24" spans="1:14" s="5" customFormat="1" ht="23.25" customHeight="1">
      <c r="A24" s="21" t="s">
        <v>23</v>
      </c>
      <c r="B24" s="2" t="s">
        <v>72</v>
      </c>
      <c r="C24" s="2" t="s">
        <v>1</v>
      </c>
      <c r="D24" s="22" t="s">
        <v>156</v>
      </c>
      <c r="E24" s="1" t="s">
        <v>0</v>
      </c>
      <c r="F24" s="9">
        <v>88.4</v>
      </c>
      <c r="G24" s="9">
        <f t="shared" si="1"/>
        <v>26.52</v>
      </c>
      <c r="H24" s="9">
        <v>77</v>
      </c>
      <c r="I24" s="31">
        <f t="shared" si="2"/>
        <v>23.099999999999998</v>
      </c>
      <c r="J24" s="9">
        <v>83.4</v>
      </c>
      <c r="K24" s="9">
        <f t="shared" si="3"/>
        <v>33.36000000000001</v>
      </c>
      <c r="L24" s="13">
        <f t="shared" si="0"/>
        <v>82.98</v>
      </c>
      <c r="M24" s="43" t="s">
        <v>193</v>
      </c>
      <c r="N24" s="18"/>
    </row>
    <row r="25" spans="1:14" s="5" customFormat="1" ht="23.25" customHeight="1">
      <c r="A25" s="21" t="s">
        <v>24</v>
      </c>
      <c r="B25" s="2" t="s">
        <v>85</v>
      </c>
      <c r="C25" s="2" t="s">
        <v>9</v>
      </c>
      <c r="D25" s="22" t="s">
        <v>157</v>
      </c>
      <c r="E25" s="1" t="s">
        <v>0</v>
      </c>
      <c r="F25" s="9">
        <v>90.4</v>
      </c>
      <c r="G25" s="9">
        <f t="shared" si="1"/>
        <v>27.12</v>
      </c>
      <c r="H25" s="9">
        <v>65</v>
      </c>
      <c r="I25" s="31">
        <f t="shared" si="2"/>
        <v>19.5</v>
      </c>
      <c r="J25" s="9">
        <v>90.8</v>
      </c>
      <c r="K25" s="9">
        <f t="shared" si="3"/>
        <v>36.32</v>
      </c>
      <c r="L25" s="13">
        <f t="shared" si="0"/>
        <v>82.94</v>
      </c>
      <c r="M25" s="43" t="s">
        <v>193</v>
      </c>
      <c r="N25" s="18"/>
    </row>
    <row r="26" spans="1:14" s="5" customFormat="1" ht="23.25" customHeight="1">
      <c r="A26" s="21" t="s">
        <v>25</v>
      </c>
      <c r="B26" s="2" t="s">
        <v>48</v>
      </c>
      <c r="C26" s="2" t="s">
        <v>1</v>
      </c>
      <c r="D26" s="22" t="s">
        <v>158</v>
      </c>
      <c r="E26" s="1" t="s">
        <v>0</v>
      </c>
      <c r="F26" s="9">
        <v>88.4</v>
      </c>
      <c r="G26" s="9">
        <f t="shared" si="1"/>
        <v>26.52</v>
      </c>
      <c r="H26" s="9">
        <v>67</v>
      </c>
      <c r="I26" s="31">
        <f t="shared" si="2"/>
        <v>20.099999999999998</v>
      </c>
      <c r="J26" s="9">
        <v>89.4</v>
      </c>
      <c r="K26" s="9">
        <f t="shared" si="3"/>
        <v>35.760000000000005</v>
      </c>
      <c r="L26" s="13">
        <f t="shared" si="0"/>
        <v>82.38</v>
      </c>
      <c r="M26" s="43" t="s">
        <v>193</v>
      </c>
      <c r="N26" s="18"/>
    </row>
    <row r="27" spans="1:186" s="5" customFormat="1" ht="23.25" customHeight="1">
      <c r="A27" s="21" t="s">
        <v>26</v>
      </c>
      <c r="B27" s="2" t="s">
        <v>65</v>
      </c>
      <c r="C27" s="2" t="s">
        <v>1</v>
      </c>
      <c r="D27" s="22" t="s">
        <v>159</v>
      </c>
      <c r="E27" s="1" t="s">
        <v>0</v>
      </c>
      <c r="F27" s="9">
        <v>94.6</v>
      </c>
      <c r="G27" s="9">
        <f t="shared" si="1"/>
        <v>28.38</v>
      </c>
      <c r="H27" s="9">
        <v>59</v>
      </c>
      <c r="I27" s="31">
        <f t="shared" si="2"/>
        <v>17.7</v>
      </c>
      <c r="J27" s="19">
        <v>90.4</v>
      </c>
      <c r="K27" s="9">
        <f t="shared" si="3"/>
        <v>36.160000000000004</v>
      </c>
      <c r="L27" s="13">
        <f t="shared" si="0"/>
        <v>82.24000000000001</v>
      </c>
      <c r="M27" s="43" t="s">
        <v>193</v>
      </c>
      <c r="N27" s="1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</row>
    <row r="28" spans="1:186" s="5" customFormat="1" ht="23.25" customHeight="1">
      <c r="A28" s="21" t="s">
        <v>27</v>
      </c>
      <c r="B28" s="2" t="s">
        <v>81</v>
      </c>
      <c r="C28" s="2" t="s">
        <v>1</v>
      </c>
      <c r="D28" s="22" t="s">
        <v>160</v>
      </c>
      <c r="E28" s="1" t="s">
        <v>0</v>
      </c>
      <c r="F28" s="9">
        <v>89.8</v>
      </c>
      <c r="G28" s="9">
        <f t="shared" si="1"/>
        <v>26.939999999999998</v>
      </c>
      <c r="H28" s="9">
        <v>67</v>
      </c>
      <c r="I28" s="31">
        <f t="shared" si="2"/>
        <v>20.099999999999998</v>
      </c>
      <c r="J28" s="9">
        <v>87.6</v>
      </c>
      <c r="K28" s="9">
        <f t="shared" si="3"/>
        <v>35.04</v>
      </c>
      <c r="L28" s="13">
        <f t="shared" si="0"/>
        <v>82.07999999999998</v>
      </c>
      <c r="M28" s="43" t="s">
        <v>193</v>
      </c>
      <c r="N28" s="18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</row>
    <row r="29" spans="1:14" s="5" customFormat="1" ht="23.25" customHeight="1">
      <c r="A29" s="21" t="s">
        <v>28</v>
      </c>
      <c r="B29" s="2" t="s">
        <v>77</v>
      </c>
      <c r="C29" s="2" t="s">
        <v>1</v>
      </c>
      <c r="D29" s="22" t="s">
        <v>161</v>
      </c>
      <c r="E29" s="1" t="s">
        <v>0</v>
      </c>
      <c r="F29" s="9">
        <v>95.2</v>
      </c>
      <c r="G29" s="9">
        <f t="shared" si="1"/>
        <v>28.56</v>
      </c>
      <c r="H29" s="9">
        <v>67</v>
      </c>
      <c r="I29" s="31">
        <f t="shared" si="2"/>
        <v>20.099999999999998</v>
      </c>
      <c r="J29" s="9">
        <v>83</v>
      </c>
      <c r="K29" s="9">
        <f t="shared" si="3"/>
        <v>33.2</v>
      </c>
      <c r="L29" s="13">
        <f t="shared" si="0"/>
        <v>81.86</v>
      </c>
      <c r="M29" s="43" t="s">
        <v>193</v>
      </c>
      <c r="N29" s="18"/>
    </row>
    <row r="30" spans="1:14" s="5" customFormat="1" ht="23.25" customHeight="1">
      <c r="A30" s="21" t="s">
        <v>29</v>
      </c>
      <c r="B30" s="2" t="s">
        <v>17</v>
      </c>
      <c r="C30" s="2" t="s">
        <v>1</v>
      </c>
      <c r="D30" s="22" t="s">
        <v>162</v>
      </c>
      <c r="E30" s="1" t="s">
        <v>0</v>
      </c>
      <c r="F30" s="9">
        <v>90</v>
      </c>
      <c r="G30" s="9">
        <f t="shared" si="1"/>
        <v>27</v>
      </c>
      <c r="H30" s="9">
        <v>67</v>
      </c>
      <c r="I30" s="31">
        <f t="shared" si="2"/>
        <v>20.099999999999998</v>
      </c>
      <c r="J30" s="9">
        <v>86.8</v>
      </c>
      <c r="K30" s="9">
        <f t="shared" si="3"/>
        <v>34.72</v>
      </c>
      <c r="L30" s="13">
        <f t="shared" si="0"/>
        <v>81.82</v>
      </c>
      <c r="M30" s="43" t="s">
        <v>193</v>
      </c>
      <c r="N30" s="18"/>
    </row>
    <row r="31" spans="1:14" s="5" customFormat="1" ht="23.25" customHeight="1">
      <c r="A31" s="21" t="s">
        <v>30</v>
      </c>
      <c r="B31" s="2" t="s">
        <v>83</v>
      </c>
      <c r="C31" s="2" t="s">
        <v>1</v>
      </c>
      <c r="D31" s="22" t="s">
        <v>163</v>
      </c>
      <c r="E31" s="1" t="s">
        <v>0</v>
      </c>
      <c r="F31" s="9">
        <v>88.2</v>
      </c>
      <c r="G31" s="9">
        <f t="shared" si="1"/>
        <v>26.46</v>
      </c>
      <c r="H31" s="9">
        <v>68</v>
      </c>
      <c r="I31" s="31">
        <f t="shared" si="2"/>
        <v>20.4</v>
      </c>
      <c r="J31" s="9">
        <v>86.2</v>
      </c>
      <c r="K31" s="9">
        <f t="shared" si="3"/>
        <v>34.480000000000004</v>
      </c>
      <c r="L31" s="13">
        <f t="shared" si="0"/>
        <v>81.34</v>
      </c>
      <c r="M31" s="43" t="s">
        <v>193</v>
      </c>
      <c r="N31" s="18"/>
    </row>
    <row r="32" spans="1:14" s="5" customFormat="1" ht="23.25" customHeight="1">
      <c r="A32" s="21" t="s">
        <v>31</v>
      </c>
      <c r="B32" s="20" t="s">
        <v>118</v>
      </c>
      <c r="C32" s="2" t="s">
        <v>1</v>
      </c>
      <c r="D32" s="22" t="s">
        <v>164</v>
      </c>
      <c r="E32" s="1" t="s">
        <v>0</v>
      </c>
      <c r="F32" s="9">
        <v>86.4</v>
      </c>
      <c r="G32" s="9">
        <f t="shared" si="1"/>
        <v>25.92</v>
      </c>
      <c r="H32" s="9">
        <v>62</v>
      </c>
      <c r="I32" s="31">
        <f t="shared" si="2"/>
        <v>18.599999999999998</v>
      </c>
      <c r="J32" s="9">
        <v>91.8</v>
      </c>
      <c r="K32" s="9">
        <f t="shared" si="3"/>
        <v>36.72</v>
      </c>
      <c r="L32" s="13">
        <f t="shared" si="0"/>
        <v>81.24</v>
      </c>
      <c r="M32" s="43" t="s">
        <v>193</v>
      </c>
      <c r="N32" s="18"/>
    </row>
    <row r="33" spans="1:14" s="5" customFormat="1" ht="23.25" customHeight="1">
      <c r="A33" s="21" t="s">
        <v>32</v>
      </c>
      <c r="B33" s="20" t="s">
        <v>119</v>
      </c>
      <c r="C33" s="2" t="s">
        <v>1</v>
      </c>
      <c r="D33" s="22" t="s">
        <v>165</v>
      </c>
      <c r="E33" s="1" t="s">
        <v>0</v>
      </c>
      <c r="F33" s="9">
        <v>85.8</v>
      </c>
      <c r="G33" s="9">
        <f t="shared" si="1"/>
        <v>25.74</v>
      </c>
      <c r="H33" s="9">
        <v>66</v>
      </c>
      <c r="I33" s="31">
        <f t="shared" si="2"/>
        <v>19.8</v>
      </c>
      <c r="J33" s="9">
        <v>88.8</v>
      </c>
      <c r="K33" s="9">
        <f t="shared" si="3"/>
        <v>35.52</v>
      </c>
      <c r="L33" s="13">
        <f t="shared" si="0"/>
        <v>81.06</v>
      </c>
      <c r="M33" s="43" t="s">
        <v>193</v>
      </c>
      <c r="N33" s="18"/>
    </row>
    <row r="34" spans="1:14" s="5" customFormat="1" ht="23.25" customHeight="1">
      <c r="A34" s="21" t="s">
        <v>33</v>
      </c>
      <c r="B34" s="20" t="s">
        <v>120</v>
      </c>
      <c r="C34" s="2" t="s">
        <v>1</v>
      </c>
      <c r="D34" s="22" t="s">
        <v>166</v>
      </c>
      <c r="E34" s="1" t="s">
        <v>0</v>
      </c>
      <c r="F34" s="9">
        <v>85.2</v>
      </c>
      <c r="G34" s="9">
        <f t="shared" si="1"/>
        <v>25.56</v>
      </c>
      <c r="H34" s="9">
        <v>64.5</v>
      </c>
      <c r="I34" s="31">
        <f t="shared" si="2"/>
        <v>19.349999999999998</v>
      </c>
      <c r="J34" s="9">
        <v>90.2</v>
      </c>
      <c r="K34" s="9">
        <f t="shared" si="3"/>
        <v>36.080000000000005</v>
      </c>
      <c r="L34" s="13">
        <f t="shared" si="0"/>
        <v>80.99000000000001</v>
      </c>
      <c r="M34" s="43" t="s">
        <v>193</v>
      </c>
      <c r="N34" s="18"/>
    </row>
    <row r="35" spans="1:14" s="5" customFormat="1" ht="23.25" customHeight="1">
      <c r="A35" s="21" t="s">
        <v>34</v>
      </c>
      <c r="B35" s="2" t="s">
        <v>84</v>
      </c>
      <c r="C35" s="2" t="s">
        <v>1</v>
      </c>
      <c r="D35" s="22" t="s">
        <v>167</v>
      </c>
      <c r="E35" s="1" t="s">
        <v>0</v>
      </c>
      <c r="F35" s="9">
        <v>86</v>
      </c>
      <c r="G35" s="9">
        <f t="shared" si="1"/>
        <v>25.8</v>
      </c>
      <c r="H35" s="9">
        <v>65</v>
      </c>
      <c r="I35" s="31">
        <f t="shared" si="2"/>
        <v>19.5</v>
      </c>
      <c r="J35" s="9">
        <v>89</v>
      </c>
      <c r="K35" s="9">
        <f t="shared" si="3"/>
        <v>35.6</v>
      </c>
      <c r="L35" s="13">
        <f t="shared" si="0"/>
        <v>80.9</v>
      </c>
      <c r="M35" s="43" t="s">
        <v>193</v>
      </c>
      <c r="N35" s="18"/>
    </row>
    <row r="36" spans="1:14" s="5" customFormat="1" ht="23.25" customHeight="1">
      <c r="A36" s="21" t="s">
        <v>35</v>
      </c>
      <c r="B36" s="2" t="s">
        <v>64</v>
      </c>
      <c r="C36" s="2" t="s">
        <v>1</v>
      </c>
      <c r="D36" s="22" t="s">
        <v>168</v>
      </c>
      <c r="E36" s="1" t="s">
        <v>0</v>
      </c>
      <c r="F36" s="9">
        <v>84</v>
      </c>
      <c r="G36" s="9">
        <f t="shared" si="1"/>
        <v>25.2</v>
      </c>
      <c r="H36" s="9">
        <v>68</v>
      </c>
      <c r="I36" s="31">
        <f t="shared" si="2"/>
        <v>20.4</v>
      </c>
      <c r="J36" s="9">
        <v>87.4</v>
      </c>
      <c r="K36" s="9">
        <f t="shared" si="3"/>
        <v>34.96</v>
      </c>
      <c r="L36" s="13">
        <f aca="true" t="shared" si="4" ref="L36:L52">SUM(F36*0.3,H36*0.3,J36*0.4)</f>
        <v>80.56</v>
      </c>
      <c r="M36" s="43" t="s">
        <v>193</v>
      </c>
      <c r="N36" s="18"/>
    </row>
    <row r="37" spans="1:14" s="5" customFormat="1" ht="23.25" customHeight="1">
      <c r="A37" s="21" t="s">
        <v>36</v>
      </c>
      <c r="B37" s="2" t="s">
        <v>59</v>
      </c>
      <c r="C37" s="2" t="s">
        <v>1</v>
      </c>
      <c r="D37" s="22" t="s">
        <v>169</v>
      </c>
      <c r="E37" s="1" t="s">
        <v>0</v>
      </c>
      <c r="F37" s="9">
        <v>86</v>
      </c>
      <c r="G37" s="9">
        <f t="shared" si="1"/>
        <v>25.8</v>
      </c>
      <c r="H37" s="9">
        <v>69</v>
      </c>
      <c r="I37" s="31">
        <f t="shared" si="2"/>
        <v>20.7</v>
      </c>
      <c r="J37" s="9">
        <v>85</v>
      </c>
      <c r="K37" s="9">
        <f t="shared" si="3"/>
        <v>34</v>
      </c>
      <c r="L37" s="13">
        <f t="shared" si="4"/>
        <v>80.5</v>
      </c>
      <c r="M37" s="43" t="s">
        <v>193</v>
      </c>
      <c r="N37" s="18"/>
    </row>
    <row r="38" spans="1:14" s="5" customFormat="1" ht="23.25" customHeight="1">
      <c r="A38" s="21" t="s">
        <v>37</v>
      </c>
      <c r="B38" s="2" t="s">
        <v>78</v>
      </c>
      <c r="C38" s="2" t="s">
        <v>1</v>
      </c>
      <c r="D38" s="22" t="s">
        <v>170</v>
      </c>
      <c r="E38" s="1" t="s">
        <v>0</v>
      </c>
      <c r="F38" s="9">
        <v>91.8</v>
      </c>
      <c r="G38" s="9">
        <f t="shared" si="1"/>
        <v>27.54</v>
      </c>
      <c r="H38" s="9">
        <v>67</v>
      </c>
      <c r="I38" s="31">
        <f t="shared" si="2"/>
        <v>20.099999999999998</v>
      </c>
      <c r="J38" s="9">
        <v>81.8</v>
      </c>
      <c r="K38" s="9">
        <f t="shared" si="3"/>
        <v>32.72</v>
      </c>
      <c r="L38" s="13">
        <f t="shared" si="4"/>
        <v>80.36</v>
      </c>
      <c r="M38" s="43" t="s">
        <v>193</v>
      </c>
      <c r="N38" s="18"/>
    </row>
    <row r="39" spans="1:14" s="5" customFormat="1" ht="23.25" customHeight="1">
      <c r="A39" s="21" t="s">
        <v>38</v>
      </c>
      <c r="B39" s="2" t="s">
        <v>66</v>
      </c>
      <c r="C39" s="2" t="s">
        <v>1</v>
      </c>
      <c r="D39" s="22" t="s">
        <v>171</v>
      </c>
      <c r="E39" s="1" t="s">
        <v>0</v>
      </c>
      <c r="F39" s="9">
        <v>84</v>
      </c>
      <c r="G39" s="9">
        <f t="shared" si="1"/>
        <v>25.2</v>
      </c>
      <c r="H39" s="9">
        <v>63</v>
      </c>
      <c r="I39" s="31">
        <f t="shared" si="2"/>
        <v>18.9</v>
      </c>
      <c r="J39" s="9">
        <v>90.4</v>
      </c>
      <c r="K39" s="9">
        <f t="shared" si="3"/>
        <v>36.160000000000004</v>
      </c>
      <c r="L39" s="13">
        <f t="shared" si="4"/>
        <v>80.25999999999999</v>
      </c>
      <c r="M39" s="43" t="s">
        <v>193</v>
      </c>
      <c r="N39" s="18"/>
    </row>
    <row r="40" spans="1:14" s="5" customFormat="1" ht="23.25" customHeight="1">
      <c r="A40" s="21" t="s">
        <v>39</v>
      </c>
      <c r="B40" s="2" t="s">
        <v>71</v>
      </c>
      <c r="C40" s="2" t="s">
        <v>1</v>
      </c>
      <c r="D40" s="22" t="s">
        <v>172</v>
      </c>
      <c r="E40" s="1" t="s">
        <v>0</v>
      </c>
      <c r="F40" s="9">
        <v>84</v>
      </c>
      <c r="G40" s="9">
        <f t="shared" si="1"/>
        <v>25.2</v>
      </c>
      <c r="H40" s="9">
        <v>67</v>
      </c>
      <c r="I40" s="31">
        <f t="shared" si="2"/>
        <v>20.099999999999998</v>
      </c>
      <c r="J40" s="9">
        <v>87.4</v>
      </c>
      <c r="K40" s="9">
        <f t="shared" si="3"/>
        <v>34.96</v>
      </c>
      <c r="L40" s="13">
        <f t="shared" si="4"/>
        <v>80.25999999999999</v>
      </c>
      <c r="M40" s="43" t="s">
        <v>193</v>
      </c>
      <c r="N40" s="18"/>
    </row>
    <row r="41" spans="1:14" s="5" customFormat="1" ht="23.25" customHeight="1">
      <c r="A41" s="21" t="s">
        <v>41</v>
      </c>
      <c r="B41" s="2" t="s">
        <v>79</v>
      </c>
      <c r="C41" s="2" t="s">
        <v>1</v>
      </c>
      <c r="D41" s="22" t="s">
        <v>173</v>
      </c>
      <c r="E41" s="1" t="s">
        <v>0</v>
      </c>
      <c r="F41" s="9">
        <v>87</v>
      </c>
      <c r="G41" s="9">
        <f t="shared" si="1"/>
        <v>26.099999999999998</v>
      </c>
      <c r="H41" s="9">
        <v>69</v>
      </c>
      <c r="I41" s="31">
        <f t="shared" si="2"/>
        <v>20.7</v>
      </c>
      <c r="J41" s="9">
        <v>83.2</v>
      </c>
      <c r="K41" s="9">
        <f t="shared" si="3"/>
        <v>33.28</v>
      </c>
      <c r="L41" s="13">
        <f t="shared" si="4"/>
        <v>80.08</v>
      </c>
      <c r="M41" s="43" t="s">
        <v>193</v>
      </c>
      <c r="N41" s="18"/>
    </row>
    <row r="42" spans="1:14" s="29" customFormat="1" ht="23.25" customHeight="1">
      <c r="A42" s="21" t="s">
        <v>42</v>
      </c>
      <c r="B42" s="25" t="s">
        <v>53</v>
      </c>
      <c r="C42" s="25" t="s">
        <v>1</v>
      </c>
      <c r="D42" s="22" t="s">
        <v>174</v>
      </c>
      <c r="E42" s="24" t="s">
        <v>0</v>
      </c>
      <c r="F42" s="9">
        <v>89.2</v>
      </c>
      <c r="G42" s="9">
        <f t="shared" si="1"/>
        <v>26.76</v>
      </c>
      <c r="H42" s="9">
        <v>60.5</v>
      </c>
      <c r="I42" s="31">
        <f t="shared" si="2"/>
        <v>18.15</v>
      </c>
      <c r="J42" s="27">
        <v>87.8</v>
      </c>
      <c r="K42" s="9">
        <f t="shared" si="3"/>
        <v>35.12</v>
      </c>
      <c r="L42" s="28">
        <f t="shared" si="4"/>
        <v>80.03</v>
      </c>
      <c r="M42" s="43" t="s">
        <v>193</v>
      </c>
      <c r="N42" s="26"/>
    </row>
    <row r="43" spans="1:14" s="5" customFormat="1" ht="23.25" customHeight="1">
      <c r="A43" s="21" t="s">
        <v>43</v>
      </c>
      <c r="B43" s="2" t="s">
        <v>76</v>
      </c>
      <c r="C43" s="2" t="s">
        <v>1</v>
      </c>
      <c r="D43" s="22" t="s">
        <v>175</v>
      </c>
      <c r="E43" s="1" t="s">
        <v>0</v>
      </c>
      <c r="F43" s="9">
        <v>85.6</v>
      </c>
      <c r="G43" s="9">
        <f t="shared" si="1"/>
        <v>25.679999999999996</v>
      </c>
      <c r="H43" s="9">
        <v>63</v>
      </c>
      <c r="I43" s="31">
        <f t="shared" si="2"/>
        <v>18.9</v>
      </c>
      <c r="J43" s="9">
        <v>88.4</v>
      </c>
      <c r="K43" s="9">
        <f t="shared" si="3"/>
        <v>35.36000000000001</v>
      </c>
      <c r="L43" s="13">
        <f t="shared" si="4"/>
        <v>79.94</v>
      </c>
      <c r="M43" s="43" t="s">
        <v>193</v>
      </c>
      <c r="N43" s="18"/>
    </row>
    <row r="44" spans="1:14" s="5" customFormat="1" ht="23.25" customHeight="1">
      <c r="A44" s="21" t="s">
        <v>45</v>
      </c>
      <c r="B44" s="2" t="s">
        <v>61</v>
      </c>
      <c r="C44" s="2" t="s">
        <v>1</v>
      </c>
      <c r="D44" s="22" t="s">
        <v>176</v>
      </c>
      <c r="E44" s="1" t="s">
        <v>0</v>
      </c>
      <c r="F44" s="9">
        <v>90.2</v>
      </c>
      <c r="G44" s="9">
        <f t="shared" si="1"/>
        <v>27.06</v>
      </c>
      <c r="H44" s="9">
        <v>59</v>
      </c>
      <c r="I44" s="31">
        <f t="shared" si="2"/>
        <v>17.7</v>
      </c>
      <c r="J44" s="9">
        <v>87.8</v>
      </c>
      <c r="K44" s="9">
        <f t="shared" si="3"/>
        <v>35.12</v>
      </c>
      <c r="L44" s="13">
        <f t="shared" si="4"/>
        <v>79.88</v>
      </c>
      <c r="M44" s="43" t="s">
        <v>193</v>
      </c>
      <c r="N44" s="18"/>
    </row>
    <row r="45" spans="1:14" s="5" customFormat="1" ht="23.25" customHeight="1">
      <c r="A45" s="21" t="s">
        <v>46</v>
      </c>
      <c r="B45" s="2" t="s">
        <v>55</v>
      </c>
      <c r="C45" s="2" t="s">
        <v>9</v>
      </c>
      <c r="D45" s="22" t="s">
        <v>177</v>
      </c>
      <c r="E45" s="1" t="s">
        <v>0</v>
      </c>
      <c r="F45" s="9">
        <v>85.4</v>
      </c>
      <c r="G45" s="9">
        <f t="shared" si="1"/>
        <v>25.62</v>
      </c>
      <c r="H45" s="9">
        <v>65</v>
      </c>
      <c r="I45" s="31">
        <f t="shared" si="2"/>
        <v>19.5</v>
      </c>
      <c r="J45" s="9">
        <v>86.6</v>
      </c>
      <c r="K45" s="9">
        <f t="shared" si="3"/>
        <v>34.64</v>
      </c>
      <c r="L45" s="13">
        <f t="shared" si="4"/>
        <v>79.76</v>
      </c>
      <c r="M45" s="43" t="s">
        <v>193</v>
      </c>
      <c r="N45" s="18"/>
    </row>
    <row r="46" spans="1:14" s="5" customFormat="1" ht="23.25" customHeight="1">
      <c r="A46" s="21" t="s">
        <v>47</v>
      </c>
      <c r="B46" s="2" t="s">
        <v>60</v>
      </c>
      <c r="C46" s="2" t="s">
        <v>1</v>
      </c>
      <c r="D46" s="22" t="s">
        <v>178</v>
      </c>
      <c r="E46" s="1" t="s">
        <v>0</v>
      </c>
      <c r="F46" s="9">
        <v>86.6</v>
      </c>
      <c r="G46" s="9">
        <f t="shared" si="1"/>
        <v>25.979999999999997</v>
      </c>
      <c r="H46" s="9">
        <v>60</v>
      </c>
      <c r="I46" s="31">
        <f t="shared" si="2"/>
        <v>18</v>
      </c>
      <c r="J46" s="9">
        <v>89.2</v>
      </c>
      <c r="K46" s="9">
        <f t="shared" si="3"/>
        <v>35.68</v>
      </c>
      <c r="L46" s="13">
        <f t="shared" si="4"/>
        <v>79.66</v>
      </c>
      <c r="M46" s="43" t="s">
        <v>193</v>
      </c>
      <c r="N46" s="18"/>
    </row>
    <row r="47" spans="1:186" s="5" customFormat="1" ht="23.25" customHeight="1">
      <c r="A47" s="21" t="s">
        <v>49</v>
      </c>
      <c r="B47" s="3" t="s">
        <v>68</v>
      </c>
      <c r="C47" s="3" t="s">
        <v>1</v>
      </c>
      <c r="D47" s="41" t="s">
        <v>179</v>
      </c>
      <c r="E47" s="1" t="s">
        <v>0</v>
      </c>
      <c r="F47" s="9">
        <v>91</v>
      </c>
      <c r="G47" s="9">
        <f t="shared" si="1"/>
        <v>27.3</v>
      </c>
      <c r="H47" s="9">
        <v>66</v>
      </c>
      <c r="I47" s="31">
        <f t="shared" si="2"/>
        <v>19.8</v>
      </c>
      <c r="J47" s="9">
        <v>81.2</v>
      </c>
      <c r="K47" s="9">
        <f t="shared" si="3"/>
        <v>32.480000000000004</v>
      </c>
      <c r="L47" s="13">
        <f t="shared" si="4"/>
        <v>79.58000000000001</v>
      </c>
      <c r="M47" s="43" t="s">
        <v>193</v>
      </c>
      <c r="N47" s="18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</row>
    <row r="48" spans="1:14" s="5" customFormat="1" ht="23.25" customHeight="1">
      <c r="A48" s="21" t="s">
        <v>50</v>
      </c>
      <c r="B48" s="2" t="s">
        <v>63</v>
      </c>
      <c r="C48" s="2" t="s">
        <v>1</v>
      </c>
      <c r="D48" s="22" t="s">
        <v>180</v>
      </c>
      <c r="E48" s="1" t="s">
        <v>0</v>
      </c>
      <c r="F48" s="9">
        <v>91.4</v>
      </c>
      <c r="G48" s="9">
        <f t="shared" si="1"/>
        <v>27.42</v>
      </c>
      <c r="H48" s="9">
        <v>68</v>
      </c>
      <c r="I48" s="31">
        <f t="shared" si="2"/>
        <v>20.4</v>
      </c>
      <c r="J48" s="9">
        <v>78.8</v>
      </c>
      <c r="K48" s="9">
        <f t="shared" si="3"/>
        <v>31.52</v>
      </c>
      <c r="L48" s="13">
        <f t="shared" si="4"/>
        <v>79.34</v>
      </c>
      <c r="M48" s="43" t="s">
        <v>193</v>
      </c>
      <c r="N48" s="12"/>
    </row>
    <row r="49" spans="1:14" s="5" customFormat="1" ht="23.25" customHeight="1">
      <c r="A49" s="21" t="s">
        <v>51</v>
      </c>
      <c r="B49" s="2" t="s">
        <v>73</v>
      </c>
      <c r="C49" s="2" t="s">
        <v>1</v>
      </c>
      <c r="D49" s="22" t="s">
        <v>181</v>
      </c>
      <c r="E49" s="1" t="s">
        <v>0</v>
      </c>
      <c r="F49" s="9">
        <v>86.2</v>
      </c>
      <c r="G49" s="9">
        <f t="shared" si="1"/>
        <v>25.86</v>
      </c>
      <c r="H49" s="9">
        <v>64</v>
      </c>
      <c r="I49" s="31">
        <f t="shared" si="2"/>
        <v>19.2</v>
      </c>
      <c r="J49" s="9">
        <v>85.6</v>
      </c>
      <c r="K49" s="9">
        <f t="shared" si="3"/>
        <v>34.24</v>
      </c>
      <c r="L49" s="13">
        <f t="shared" si="4"/>
        <v>79.30000000000001</v>
      </c>
      <c r="M49" s="43" t="s">
        <v>193</v>
      </c>
      <c r="N49" s="12"/>
    </row>
    <row r="50" spans="1:14" s="5" customFormat="1" ht="23.25" customHeight="1">
      <c r="A50" s="21" t="s">
        <v>52</v>
      </c>
      <c r="B50" s="2" t="s">
        <v>67</v>
      </c>
      <c r="C50" s="2" t="s">
        <v>1</v>
      </c>
      <c r="D50" s="22" t="s">
        <v>182</v>
      </c>
      <c r="E50" s="1" t="s">
        <v>0</v>
      </c>
      <c r="F50" s="9">
        <v>86.8</v>
      </c>
      <c r="G50" s="9">
        <f t="shared" si="1"/>
        <v>26.04</v>
      </c>
      <c r="H50" s="9">
        <v>68</v>
      </c>
      <c r="I50" s="31">
        <f t="shared" si="2"/>
        <v>20.4</v>
      </c>
      <c r="J50" s="9">
        <v>82</v>
      </c>
      <c r="K50" s="9">
        <f t="shared" si="3"/>
        <v>32.800000000000004</v>
      </c>
      <c r="L50" s="13">
        <f t="shared" si="4"/>
        <v>79.24000000000001</v>
      </c>
      <c r="M50" s="43" t="s">
        <v>193</v>
      </c>
      <c r="N50" s="12"/>
    </row>
    <row r="51" spans="1:14" s="5" customFormat="1" ht="23.25" customHeight="1">
      <c r="A51" s="21" t="s">
        <v>54</v>
      </c>
      <c r="B51" s="2" t="s">
        <v>40</v>
      </c>
      <c r="C51" s="2" t="s">
        <v>1</v>
      </c>
      <c r="D51" s="22" t="s">
        <v>183</v>
      </c>
      <c r="E51" s="1" t="s">
        <v>0</v>
      </c>
      <c r="F51" s="9">
        <v>85.2</v>
      </c>
      <c r="G51" s="9">
        <f t="shared" si="1"/>
        <v>25.56</v>
      </c>
      <c r="H51" s="9">
        <v>61</v>
      </c>
      <c r="I51" s="31">
        <f t="shared" si="2"/>
        <v>18.3</v>
      </c>
      <c r="J51" s="9">
        <v>87.4</v>
      </c>
      <c r="K51" s="9">
        <f t="shared" si="3"/>
        <v>34.96</v>
      </c>
      <c r="L51" s="13">
        <f t="shared" si="4"/>
        <v>78.82</v>
      </c>
      <c r="M51" s="43" t="s">
        <v>193</v>
      </c>
      <c r="N51" s="12"/>
    </row>
    <row r="52" spans="1:186" s="5" customFormat="1" ht="23.25" customHeight="1">
      <c r="A52" s="21" t="s">
        <v>56</v>
      </c>
      <c r="B52" s="2" t="s">
        <v>22</v>
      </c>
      <c r="C52" s="2" t="s">
        <v>1</v>
      </c>
      <c r="D52" s="22" t="s">
        <v>184</v>
      </c>
      <c r="E52" s="1" t="s">
        <v>0</v>
      </c>
      <c r="F52" s="9">
        <v>89.6</v>
      </c>
      <c r="G52" s="9">
        <f t="shared" si="1"/>
        <v>26.88</v>
      </c>
      <c r="H52" s="9">
        <v>63</v>
      </c>
      <c r="I52" s="31">
        <f t="shared" si="2"/>
        <v>18.9</v>
      </c>
      <c r="J52" s="9">
        <v>82.2</v>
      </c>
      <c r="K52" s="9">
        <f t="shared" si="3"/>
        <v>32.88</v>
      </c>
      <c r="L52" s="13">
        <f t="shared" si="4"/>
        <v>78.66</v>
      </c>
      <c r="M52" s="43" t="s">
        <v>193</v>
      </c>
      <c r="N52" s="14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</row>
    <row r="53" spans="1:186" s="5" customFormat="1" ht="23.25" customHeight="1">
      <c r="A53" s="35"/>
      <c r="B53" s="11"/>
      <c r="C53" s="11"/>
      <c r="D53" s="40"/>
      <c r="E53" s="10"/>
      <c r="F53" s="36"/>
      <c r="G53" s="36"/>
      <c r="H53" s="37"/>
      <c r="I53" s="38"/>
      <c r="J53" s="39"/>
      <c r="K53" s="39"/>
      <c r="L53" s="32"/>
      <c r="M53" s="32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</row>
    <row r="54" spans="1:186" s="5" customFormat="1" ht="23.25" customHeight="1">
      <c r="A54" s="51" t="s">
        <v>113</v>
      </c>
      <c r="B54" s="51" t="s">
        <v>115</v>
      </c>
      <c r="C54" s="51" t="s">
        <v>116</v>
      </c>
      <c r="D54" s="53" t="s">
        <v>125</v>
      </c>
      <c r="E54" s="51" t="s">
        <v>114</v>
      </c>
      <c r="F54" s="50" t="s">
        <v>130</v>
      </c>
      <c r="G54" s="50"/>
      <c r="H54" s="47" t="s">
        <v>131</v>
      </c>
      <c r="I54" s="48"/>
      <c r="J54" s="49" t="s">
        <v>117</v>
      </c>
      <c r="K54" s="57" t="s">
        <v>194</v>
      </c>
      <c r="L54" s="50" t="s">
        <v>97</v>
      </c>
      <c r="M54" s="32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</row>
    <row r="55" spans="1:186" s="5" customFormat="1" ht="33" customHeight="1">
      <c r="A55" s="48"/>
      <c r="B55" s="52"/>
      <c r="C55" s="52"/>
      <c r="D55" s="54"/>
      <c r="E55" s="52"/>
      <c r="F55" s="23" t="s">
        <v>129</v>
      </c>
      <c r="G55" s="30" t="s">
        <v>128</v>
      </c>
      <c r="H55" s="23" t="s">
        <v>127</v>
      </c>
      <c r="I55" s="30" t="s">
        <v>138</v>
      </c>
      <c r="J55" s="48"/>
      <c r="K55" s="59"/>
      <c r="L55" s="48"/>
      <c r="M55" s="32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</row>
    <row r="56" spans="1:14" ht="21.75" customHeight="1">
      <c r="A56" s="22" t="s">
        <v>133</v>
      </c>
      <c r="B56" s="1" t="s">
        <v>112</v>
      </c>
      <c r="C56" s="1" t="s">
        <v>9</v>
      </c>
      <c r="D56" s="21" t="s">
        <v>185</v>
      </c>
      <c r="E56" s="1" t="s">
        <v>111</v>
      </c>
      <c r="F56" s="16">
        <v>74.5</v>
      </c>
      <c r="G56" s="42">
        <f aca="true" t="shared" si="5" ref="G56:G61">SUM(F56*0.3)</f>
        <v>22.349999999999998</v>
      </c>
      <c r="H56" s="16">
        <v>85.8</v>
      </c>
      <c r="I56" s="16">
        <f aca="true" t="shared" si="6" ref="I56:I61">SUM(H56*0.7)</f>
        <v>60.059999999999995</v>
      </c>
      <c r="J56" s="15">
        <f aca="true" t="shared" si="7" ref="J56:J61">SUM(F56*0.3,H56*0.7)</f>
        <v>82.41</v>
      </c>
      <c r="K56" s="43" t="s">
        <v>193</v>
      </c>
      <c r="L56" s="4"/>
      <c r="M56" s="33"/>
      <c r="N56" s="34"/>
    </row>
    <row r="57" spans="1:14" ht="21.75" customHeight="1">
      <c r="A57" s="22" t="s">
        <v>134</v>
      </c>
      <c r="B57" s="1" t="s">
        <v>104</v>
      </c>
      <c r="C57" s="1" t="s">
        <v>102</v>
      </c>
      <c r="D57" s="21" t="s">
        <v>186</v>
      </c>
      <c r="E57" s="1" t="s">
        <v>103</v>
      </c>
      <c r="F57" s="16">
        <v>58</v>
      </c>
      <c r="G57" s="42">
        <f t="shared" si="5"/>
        <v>17.4</v>
      </c>
      <c r="H57" s="16">
        <v>89.6</v>
      </c>
      <c r="I57" s="16">
        <f t="shared" si="6"/>
        <v>62.71999999999999</v>
      </c>
      <c r="J57" s="15">
        <f t="shared" si="7"/>
        <v>80.11999999999999</v>
      </c>
      <c r="K57" s="43" t="s">
        <v>193</v>
      </c>
      <c r="L57" s="4"/>
      <c r="M57" s="33"/>
      <c r="N57" s="34"/>
    </row>
    <row r="58" spans="1:14" ht="21.75" customHeight="1">
      <c r="A58" s="22" t="s">
        <v>139</v>
      </c>
      <c r="B58" s="1" t="s">
        <v>106</v>
      </c>
      <c r="C58" s="1" t="s">
        <v>9</v>
      </c>
      <c r="D58" s="21" t="s">
        <v>187</v>
      </c>
      <c r="E58" s="1" t="s">
        <v>105</v>
      </c>
      <c r="F58" s="16">
        <v>75</v>
      </c>
      <c r="G58" s="42">
        <f t="shared" si="5"/>
        <v>22.5</v>
      </c>
      <c r="H58" s="16">
        <v>82.2</v>
      </c>
      <c r="I58" s="16">
        <f t="shared" si="6"/>
        <v>57.54</v>
      </c>
      <c r="J58" s="15">
        <f t="shared" si="7"/>
        <v>80.03999999999999</v>
      </c>
      <c r="K58" s="43" t="s">
        <v>193</v>
      </c>
      <c r="L58" s="4"/>
      <c r="M58" s="33"/>
      <c r="N58" s="34"/>
    </row>
    <row r="59" spans="1:14" ht="21.75" customHeight="1">
      <c r="A59" s="22" t="s">
        <v>135</v>
      </c>
      <c r="B59" s="2" t="s">
        <v>101</v>
      </c>
      <c r="C59" s="2" t="s">
        <v>1</v>
      </c>
      <c r="D59" s="22" t="s">
        <v>188</v>
      </c>
      <c r="E59" s="2" t="s">
        <v>100</v>
      </c>
      <c r="F59" s="16">
        <v>88</v>
      </c>
      <c r="G59" s="42">
        <f t="shared" si="5"/>
        <v>26.4</v>
      </c>
      <c r="H59" s="16">
        <v>88.8</v>
      </c>
      <c r="I59" s="16">
        <f t="shared" si="6"/>
        <v>62.16</v>
      </c>
      <c r="J59" s="15">
        <f t="shared" si="7"/>
        <v>88.56</v>
      </c>
      <c r="K59" s="43" t="s">
        <v>193</v>
      </c>
      <c r="L59" s="4"/>
      <c r="M59" s="33"/>
      <c r="N59" s="34"/>
    </row>
    <row r="60" spans="1:14" ht="21.75" customHeight="1">
      <c r="A60" s="22" t="s">
        <v>136</v>
      </c>
      <c r="B60" s="1" t="s">
        <v>110</v>
      </c>
      <c r="C60" s="1" t="s">
        <v>9</v>
      </c>
      <c r="D60" s="21" t="s">
        <v>189</v>
      </c>
      <c r="E60" s="1" t="s">
        <v>109</v>
      </c>
      <c r="F60" s="16">
        <v>65</v>
      </c>
      <c r="G60" s="42">
        <f t="shared" si="5"/>
        <v>19.5</v>
      </c>
      <c r="H60" s="16">
        <v>88.8</v>
      </c>
      <c r="I60" s="16">
        <f t="shared" si="6"/>
        <v>62.16</v>
      </c>
      <c r="J60" s="15">
        <f t="shared" si="7"/>
        <v>81.66</v>
      </c>
      <c r="K60" s="43" t="s">
        <v>193</v>
      </c>
      <c r="L60" s="4"/>
      <c r="M60" s="33"/>
      <c r="N60" s="34"/>
    </row>
    <row r="61" spans="1:14" ht="21.75" customHeight="1">
      <c r="A61" s="22" t="s">
        <v>137</v>
      </c>
      <c r="B61" s="1" t="s">
        <v>108</v>
      </c>
      <c r="C61" s="1" t="s">
        <v>1</v>
      </c>
      <c r="D61" s="21" t="s">
        <v>190</v>
      </c>
      <c r="E61" s="1" t="s">
        <v>107</v>
      </c>
      <c r="F61" s="16">
        <v>71</v>
      </c>
      <c r="G61" s="42">
        <f t="shared" si="5"/>
        <v>21.3</v>
      </c>
      <c r="H61" s="16">
        <v>84.2</v>
      </c>
      <c r="I61" s="16">
        <f t="shared" si="6"/>
        <v>58.94</v>
      </c>
      <c r="J61" s="15">
        <f t="shared" si="7"/>
        <v>80.24</v>
      </c>
      <c r="K61" s="43" t="s">
        <v>193</v>
      </c>
      <c r="L61" s="4"/>
      <c r="M61" s="33"/>
      <c r="N61" s="34"/>
    </row>
    <row r="62" spans="10:11" ht="14.25">
      <c r="J62" s="17"/>
      <c r="K62" s="17"/>
    </row>
    <row r="63" spans="10:11" ht="14.25">
      <c r="J63" s="17"/>
      <c r="K63" s="17"/>
    </row>
    <row r="64" spans="10:11" ht="14.25">
      <c r="J64" s="17"/>
      <c r="K64" s="17"/>
    </row>
    <row r="65" spans="10:11" ht="14.25">
      <c r="J65" s="17"/>
      <c r="K65" s="17"/>
    </row>
    <row r="66" spans="10:11" ht="14.25">
      <c r="J66" s="17"/>
      <c r="K66" s="17"/>
    </row>
    <row r="67" spans="10:11" ht="14.25">
      <c r="J67" s="17"/>
      <c r="K67" s="17"/>
    </row>
    <row r="68" spans="10:11" ht="14.25">
      <c r="J68" s="17"/>
      <c r="K68" s="17"/>
    </row>
    <row r="69" spans="10:11" ht="14.25">
      <c r="J69" s="17"/>
      <c r="K69" s="17"/>
    </row>
  </sheetData>
  <sheetProtection password="C62A" sheet="1"/>
  <mergeCells count="22">
    <mergeCell ref="H2:I2"/>
    <mergeCell ref="N2:N3"/>
    <mergeCell ref="M2:M3"/>
    <mergeCell ref="K54:K55"/>
    <mergeCell ref="E54:E55"/>
    <mergeCell ref="L54:L55"/>
    <mergeCell ref="A2:A3"/>
    <mergeCell ref="B2:B3"/>
    <mergeCell ref="C2:C3"/>
    <mergeCell ref="D2:D3"/>
    <mergeCell ref="E2:E3"/>
    <mergeCell ref="F2:G2"/>
    <mergeCell ref="A1:N1"/>
    <mergeCell ref="J2:K2"/>
    <mergeCell ref="L2:L3"/>
    <mergeCell ref="F54:G54"/>
    <mergeCell ref="H54:I54"/>
    <mergeCell ref="J54:J55"/>
    <mergeCell ref="A54:A55"/>
    <mergeCell ref="B54:B55"/>
    <mergeCell ref="C54:C55"/>
    <mergeCell ref="D54:D55"/>
  </mergeCells>
  <printOptions/>
  <pageMargins left="0.15748031496062992" right="0.15748031496062992" top="0.32" bottom="0.31" header="0.15748031496062992" footer="0.18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2021-04-29T00:06:46Z</cp:lastPrinted>
  <dcterms:created xsi:type="dcterms:W3CDTF">2021-04-09T07:39:51Z</dcterms:created>
  <dcterms:modified xsi:type="dcterms:W3CDTF">2021-05-21T00:42:53Z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