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 (招考) " sheetId="1" r:id="rId1"/>
  </sheets>
  <definedNames>
    <definedName name="_xlnm.Print_Titles" localSheetId="0">'综合成绩 (招考) '!$2:$3</definedName>
  </definedNames>
  <calcPr fullCalcOnLoad="1"/>
</workbook>
</file>

<file path=xl/sharedStrings.xml><?xml version="1.0" encoding="utf-8"?>
<sst xmlns="http://schemas.openxmlformats.org/spreadsheetml/2006/main" count="236" uniqueCount="119">
  <si>
    <r>
      <t>金华职业技术学院、金华教育学院2021年上半年公开招考综合成绩</t>
    </r>
    <r>
      <rPr>
        <b/>
        <sz val="14"/>
        <rFont val="仿宋"/>
        <family val="3"/>
      </rPr>
      <t xml:space="preserve">
（2021.5.18）</t>
    </r>
  </si>
  <si>
    <t>序号</t>
  </si>
  <si>
    <t>单位</t>
  </si>
  <si>
    <t>岗位</t>
  </si>
  <si>
    <t>计划数</t>
  </si>
  <si>
    <t>准考证号</t>
  </si>
  <si>
    <t>姓名</t>
  </si>
  <si>
    <t>性别</t>
  </si>
  <si>
    <t>学历</t>
  </si>
  <si>
    <t>学历/学位</t>
  </si>
  <si>
    <t>笔试（40%）</t>
  </si>
  <si>
    <t>测试（30%）</t>
  </si>
  <si>
    <t>面试（30%）</t>
  </si>
  <si>
    <t>综合成绩</t>
  </si>
  <si>
    <t>备注</t>
  </si>
  <si>
    <t>职业能力倾向测验</t>
  </si>
  <si>
    <t>综合应用能力</t>
  </si>
  <si>
    <t>职业能力倾向测验和综合应用能力成绩合计</t>
  </si>
  <si>
    <t>笔试成绩
（职业能力倾向测验50%+
综合应用能力50%）</t>
  </si>
  <si>
    <t>笔试折合</t>
  </si>
  <si>
    <t>测试成绩</t>
  </si>
  <si>
    <t>测试折合</t>
  </si>
  <si>
    <t>面试成绩</t>
  </si>
  <si>
    <t>面试折合</t>
  </si>
  <si>
    <t>金华职业技术学院</t>
  </si>
  <si>
    <t>实验员①</t>
  </si>
  <si>
    <t>007000403013</t>
  </si>
  <si>
    <t>阙献书</t>
  </si>
  <si>
    <t>男</t>
  </si>
  <si>
    <t>本科</t>
  </si>
  <si>
    <t>入围体检、考察</t>
  </si>
  <si>
    <t>附属幼儿园教师</t>
  </si>
  <si>
    <t>007000401422</t>
  </si>
  <si>
    <t>周甜</t>
  </si>
  <si>
    <t>女</t>
  </si>
  <si>
    <t>本科/学士</t>
  </si>
  <si>
    <t>007000401412</t>
  </si>
  <si>
    <t>谢顺仙</t>
  </si>
  <si>
    <t xml:space="preserve"> </t>
  </si>
  <si>
    <t>007000403413</t>
  </si>
  <si>
    <r>
      <t>李晓</t>
    </r>
    <r>
      <rPr>
        <sz val="9"/>
        <rFont val="宋体"/>
        <family val="0"/>
      </rPr>
      <t>玥</t>
    </r>
  </si>
  <si>
    <t>门诊部卫技人员</t>
  </si>
  <si>
    <t>007000400322</t>
  </si>
  <si>
    <t>金卓蓉</t>
  </si>
  <si>
    <t>实验员②</t>
  </si>
  <si>
    <t>007000402706</t>
  </si>
  <si>
    <t>郑恺娴</t>
  </si>
  <si>
    <t>007000401524</t>
  </si>
  <si>
    <t>程诗雯</t>
  </si>
  <si>
    <t>007000402614</t>
  </si>
  <si>
    <t>金灵</t>
  </si>
  <si>
    <t>女性辅导员①</t>
  </si>
  <si>
    <t>007000400817</t>
  </si>
  <si>
    <t>胡尹莎</t>
  </si>
  <si>
    <t>硕士研究生</t>
  </si>
  <si>
    <t>硕士研究生/硕士</t>
  </si>
  <si>
    <t>007000402424</t>
  </si>
  <si>
    <t>罗焕</t>
  </si>
  <si>
    <t>007000400819</t>
  </si>
  <si>
    <t>戴家琪</t>
  </si>
  <si>
    <t>男性辅导员①</t>
  </si>
  <si>
    <t>007000403005</t>
  </si>
  <si>
    <t>邢丛科</t>
  </si>
  <si>
    <t>007000402903</t>
  </si>
  <si>
    <t>郭祖国</t>
  </si>
  <si>
    <t>007000401124</t>
  </si>
  <si>
    <t>张利培</t>
  </si>
  <si>
    <t>007000401214</t>
  </si>
  <si>
    <t>廖俊雄</t>
  </si>
  <si>
    <t>007000400906</t>
  </si>
  <si>
    <t>薛海涛</t>
  </si>
  <si>
    <t>007000401009</t>
  </si>
  <si>
    <t>楼宇航</t>
  </si>
  <si>
    <t>007000401113</t>
  </si>
  <si>
    <t>叶宏杰</t>
  </si>
  <si>
    <t>007000401216</t>
  </si>
  <si>
    <t>孙伟豪</t>
  </si>
  <si>
    <t>007000401603</t>
  </si>
  <si>
    <t>程志明</t>
  </si>
  <si>
    <t>007000403209</t>
  </si>
  <si>
    <t>张兴</t>
  </si>
  <si>
    <t>007000403314</t>
  </si>
  <si>
    <t>郑好</t>
  </si>
  <si>
    <t>007000403017</t>
  </si>
  <si>
    <t>王志豪</t>
  </si>
  <si>
    <t>007000402611</t>
  </si>
  <si>
    <t>孟昭晨晖</t>
  </si>
  <si>
    <t>007000401801</t>
  </si>
  <si>
    <t>李桥</t>
  </si>
  <si>
    <t>007000402926</t>
  </si>
  <si>
    <t>陈鑫辉</t>
  </si>
  <si>
    <t>放弃测试</t>
  </si>
  <si>
    <t>007000401002</t>
  </si>
  <si>
    <t>朱文品</t>
  </si>
  <si>
    <t>放弃资格复审</t>
  </si>
  <si>
    <t>007000400525</t>
  </si>
  <si>
    <t>段鹏飞</t>
  </si>
  <si>
    <t>审计干事</t>
  </si>
  <si>
    <t>007000401509</t>
  </si>
  <si>
    <t>周若雯</t>
  </si>
  <si>
    <t>007000402118</t>
  </si>
  <si>
    <t>陈文晨</t>
  </si>
  <si>
    <t>007000403224</t>
  </si>
  <si>
    <t>章珂</t>
  </si>
  <si>
    <t>金华教育学院</t>
  </si>
  <si>
    <t>会计</t>
  </si>
  <si>
    <t>007000402103</t>
  </si>
  <si>
    <t>金宵</t>
  </si>
  <si>
    <t>007000400519</t>
  </si>
  <si>
    <t>胡英英</t>
  </si>
  <si>
    <t>007000400324</t>
  </si>
  <si>
    <t>耿梦雪</t>
  </si>
  <si>
    <t>女性辅导员</t>
  </si>
  <si>
    <t>007000400914</t>
  </si>
  <si>
    <t>施婕</t>
  </si>
  <si>
    <t>007000401605</t>
  </si>
  <si>
    <t>黄雪珍</t>
  </si>
  <si>
    <t>007000403529</t>
  </si>
  <si>
    <t>胡思远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</si>
</sst>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4"/>
      <name val="仿宋"/>
      <family val="3"/>
    </font>
    <font>
      <b/>
      <sz val="9"/>
      <name val="仿宋_GB2312"/>
      <family val="3"/>
    </font>
    <font>
      <b/>
      <sz val="10"/>
      <name val="仿宋"/>
      <family val="3"/>
    </font>
    <font>
      <sz val="9"/>
      <name val="仿宋_GB2312"/>
      <family val="3"/>
    </font>
    <font>
      <b/>
      <sz val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  <xf numFmtId="0" fontId="2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20" zoomScaleNormal="120" workbookViewId="0" topLeftCell="A29">
      <selection activeCell="A1" sqref="A1:IV65536"/>
    </sheetView>
  </sheetViews>
  <sheetFormatPr defaultColWidth="9.00390625" defaultRowHeight="14.25"/>
  <cols>
    <col min="1" max="1" width="2.875" style="1" customWidth="1"/>
    <col min="2" max="2" width="4.875" style="1" customWidth="1"/>
    <col min="3" max="3" width="9.00390625" style="1" customWidth="1"/>
    <col min="4" max="4" width="3.25390625" style="1" customWidth="1"/>
    <col min="5" max="5" width="11.625" style="1" customWidth="1"/>
    <col min="6" max="6" width="7.875" style="2" customWidth="1"/>
    <col min="7" max="7" width="5.625" style="2" customWidth="1"/>
    <col min="8" max="8" width="9.875" style="2" customWidth="1"/>
    <col min="9" max="9" width="8.75390625" style="2" hidden="1" customWidth="1"/>
    <col min="10" max="10" width="8.50390625" style="2" customWidth="1"/>
    <col min="11" max="11" width="10.125" style="2" customWidth="1"/>
    <col min="12" max="12" width="7.375" style="2" hidden="1" customWidth="1"/>
    <col min="13" max="13" width="19.25390625" style="2" customWidth="1"/>
    <col min="14" max="14" width="5.375" style="2" customWidth="1"/>
    <col min="15" max="15" width="5.25390625" style="2" customWidth="1"/>
    <col min="16" max="16" width="5.125" style="2" customWidth="1"/>
    <col min="17" max="17" width="5.25390625" style="2" customWidth="1"/>
    <col min="18" max="18" width="5.50390625" style="2" customWidth="1"/>
    <col min="19" max="19" width="5.125" style="2" customWidth="1"/>
    <col min="20" max="20" width="10.875" style="1" customWidth="1"/>
    <col min="21" max="16384" width="9.00390625" style="1" customWidth="1"/>
  </cols>
  <sheetData>
    <row r="1" spans="1:20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21" t="s">
        <v>10</v>
      </c>
      <c r="K2" s="22"/>
      <c r="L2" s="22"/>
      <c r="M2" s="22"/>
      <c r="N2" s="23"/>
      <c r="O2" s="6" t="s">
        <v>11</v>
      </c>
      <c r="P2" s="6"/>
      <c r="Q2" s="6" t="s">
        <v>12</v>
      </c>
      <c r="R2" s="6"/>
      <c r="S2" s="6" t="s">
        <v>13</v>
      </c>
      <c r="T2" s="26" t="s">
        <v>14</v>
      </c>
    </row>
    <row r="3" spans="1:20" ht="37.5" customHeight="1">
      <c r="A3" s="5"/>
      <c r="B3" s="6"/>
      <c r="C3" s="6"/>
      <c r="D3" s="8"/>
      <c r="E3" s="8"/>
      <c r="F3" s="6"/>
      <c r="G3" s="6"/>
      <c r="H3" s="8"/>
      <c r="I3" s="6"/>
      <c r="J3" s="6" t="s">
        <v>15</v>
      </c>
      <c r="K3" s="6" t="s">
        <v>16</v>
      </c>
      <c r="L3" s="24" t="s">
        <v>17</v>
      </c>
      <c r="M3" s="24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/>
      <c r="T3" s="26"/>
    </row>
    <row r="4" spans="1:20" ht="22.5" customHeight="1">
      <c r="A4" s="9">
        <v>1</v>
      </c>
      <c r="B4" s="10" t="s">
        <v>24</v>
      </c>
      <c r="C4" s="11" t="s">
        <v>25</v>
      </c>
      <c r="D4" s="12">
        <v>1</v>
      </c>
      <c r="E4" s="12" t="s">
        <v>26</v>
      </c>
      <c r="F4" s="11" t="s">
        <v>27</v>
      </c>
      <c r="G4" s="12" t="s">
        <v>28</v>
      </c>
      <c r="H4" s="12" t="s">
        <v>29</v>
      </c>
      <c r="I4" s="12" t="s">
        <v>29</v>
      </c>
      <c r="J4" s="25">
        <v>52.31</v>
      </c>
      <c r="K4" s="25">
        <v>67.5</v>
      </c>
      <c r="L4" s="25">
        <v>119.81</v>
      </c>
      <c r="M4" s="25">
        <v>59.905</v>
      </c>
      <c r="N4" s="25">
        <f aca="true" t="shared" si="0" ref="N4:N20">M4*0.4</f>
        <v>23.962000000000003</v>
      </c>
      <c r="O4" s="25">
        <v>87.1</v>
      </c>
      <c r="P4" s="25">
        <f>O4*0.3</f>
        <v>26.13</v>
      </c>
      <c r="Q4" s="25">
        <v>81.42857142857143</v>
      </c>
      <c r="R4" s="25">
        <f>Q4*0.3</f>
        <v>24.428571428571427</v>
      </c>
      <c r="S4" s="25">
        <f>N4+P4+R4</f>
        <v>74.52057142857143</v>
      </c>
      <c r="T4" s="25" t="s">
        <v>30</v>
      </c>
    </row>
    <row r="5" spans="1:20" ht="22.5" customHeight="1">
      <c r="A5" s="9">
        <v>2</v>
      </c>
      <c r="B5" s="13"/>
      <c r="C5" s="14" t="s">
        <v>31</v>
      </c>
      <c r="D5" s="15">
        <v>1</v>
      </c>
      <c r="E5" s="15" t="s">
        <v>32</v>
      </c>
      <c r="F5" s="14" t="s">
        <v>33</v>
      </c>
      <c r="G5" s="15" t="s">
        <v>34</v>
      </c>
      <c r="H5" s="15" t="s">
        <v>29</v>
      </c>
      <c r="I5" s="15" t="s">
        <v>35</v>
      </c>
      <c r="J5" s="16">
        <v>55.38</v>
      </c>
      <c r="K5" s="16">
        <v>60.5</v>
      </c>
      <c r="L5" s="16">
        <v>115.88</v>
      </c>
      <c r="M5" s="16">
        <v>57.94</v>
      </c>
      <c r="N5" s="16">
        <f t="shared" si="0"/>
        <v>23.176000000000002</v>
      </c>
      <c r="O5" s="16">
        <v>66.2</v>
      </c>
      <c r="P5" s="16">
        <f>O5*0.3</f>
        <v>19.86</v>
      </c>
      <c r="Q5" s="16">
        <v>53.857142857142854</v>
      </c>
      <c r="R5" s="16"/>
      <c r="S5" s="16"/>
      <c r="T5" s="27"/>
    </row>
    <row r="6" spans="1:20" ht="22.5" customHeight="1">
      <c r="A6" s="9">
        <v>3</v>
      </c>
      <c r="B6" s="13"/>
      <c r="C6" s="14"/>
      <c r="D6" s="15"/>
      <c r="E6" s="15" t="s">
        <v>36</v>
      </c>
      <c r="F6" s="14" t="s">
        <v>37</v>
      </c>
      <c r="G6" s="15" t="s">
        <v>34</v>
      </c>
      <c r="H6" s="15" t="s">
        <v>29</v>
      </c>
      <c r="I6" s="15" t="s">
        <v>35</v>
      </c>
      <c r="J6" s="16">
        <v>58.46</v>
      </c>
      <c r="K6" s="16">
        <v>65.5</v>
      </c>
      <c r="L6" s="16">
        <v>123.96</v>
      </c>
      <c r="M6" s="16">
        <v>61.98</v>
      </c>
      <c r="N6" s="16">
        <f t="shared" si="0"/>
        <v>24.792</v>
      </c>
      <c r="O6" s="16">
        <v>51.8</v>
      </c>
      <c r="P6" s="16" t="s">
        <v>38</v>
      </c>
      <c r="Q6" s="16"/>
      <c r="R6" s="16"/>
      <c r="S6" s="16"/>
      <c r="T6" s="27"/>
    </row>
    <row r="7" spans="1:20" ht="22.5" customHeight="1">
      <c r="A7" s="9">
        <v>4</v>
      </c>
      <c r="B7" s="13"/>
      <c r="C7" s="14"/>
      <c r="D7" s="15"/>
      <c r="E7" s="15" t="s">
        <v>39</v>
      </c>
      <c r="F7" s="14" t="s">
        <v>40</v>
      </c>
      <c r="G7" s="15" t="s">
        <v>34</v>
      </c>
      <c r="H7" s="15" t="s">
        <v>29</v>
      </c>
      <c r="I7" s="15" t="s">
        <v>35</v>
      </c>
      <c r="J7" s="16">
        <v>56.92</v>
      </c>
      <c r="K7" s="16">
        <v>64.5</v>
      </c>
      <c r="L7" s="16">
        <v>121.42</v>
      </c>
      <c r="M7" s="16">
        <v>60.71</v>
      </c>
      <c r="N7" s="16">
        <f t="shared" si="0"/>
        <v>24.284000000000002</v>
      </c>
      <c r="O7" s="16">
        <v>50.4</v>
      </c>
      <c r="P7" s="16"/>
      <c r="Q7" s="16"/>
      <c r="R7" s="16"/>
      <c r="S7" s="16"/>
      <c r="T7" s="27"/>
    </row>
    <row r="8" spans="1:20" ht="22.5" customHeight="1">
      <c r="A8" s="9">
        <v>5</v>
      </c>
      <c r="B8" s="13"/>
      <c r="C8" s="11" t="s">
        <v>41</v>
      </c>
      <c r="D8" s="12">
        <v>1</v>
      </c>
      <c r="E8" s="12" t="s">
        <v>42</v>
      </c>
      <c r="F8" s="11" t="s">
        <v>43</v>
      </c>
      <c r="G8" s="12" t="s">
        <v>34</v>
      </c>
      <c r="H8" s="12" t="s">
        <v>29</v>
      </c>
      <c r="I8" s="12" t="s">
        <v>35</v>
      </c>
      <c r="J8" s="25">
        <v>49.23</v>
      </c>
      <c r="K8" s="25">
        <v>60.5</v>
      </c>
      <c r="L8" s="25">
        <v>109.72999999999999</v>
      </c>
      <c r="M8" s="25">
        <v>54.864999999999995</v>
      </c>
      <c r="N8" s="25">
        <f t="shared" si="0"/>
        <v>21.945999999999998</v>
      </c>
      <c r="O8" s="25">
        <v>90.4</v>
      </c>
      <c r="P8" s="25">
        <f>O8*0.5</f>
        <v>45.2</v>
      </c>
      <c r="Q8" s="25">
        <v>78.14285714285714</v>
      </c>
      <c r="R8" s="25">
        <f aca="true" t="shared" si="1" ref="R8:R21">Q8*0.3</f>
        <v>23.44285714285714</v>
      </c>
      <c r="S8" s="25">
        <f aca="true" t="shared" si="2" ref="S8:S21">N8+P8+R8</f>
        <v>90.58885714285714</v>
      </c>
      <c r="T8" s="25" t="s">
        <v>30</v>
      </c>
    </row>
    <row r="9" spans="1:20" ht="22.5" customHeight="1">
      <c r="A9" s="9">
        <v>6</v>
      </c>
      <c r="B9" s="13"/>
      <c r="C9" s="14" t="s">
        <v>44</v>
      </c>
      <c r="D9" s="15">
        <v>1</v>
      </c>
      <c r="E9" s="15" t="s">
        <v>45</v>
      </c>
      <c r="F9" s="14" t="s">
        <v>46</v>
      </c>
      <c r="G9" s="15" t="s">
        <v>34</v>
      </c>
      <c r="H9" s="15" t="s">
        <v>29</v>
      </c>
      <c r="I9" s="15" t="s">
        <v>35</v>
      </c>
      <c r="J9" s="16">
        <v>66.15</v>
      </c>
      <c r="K9" s="16">
        <v>73.5</v>
      </c>
      <c r="L9" s="16">
        <v>139.65</v>
      </c>
      <c r="M9" s="16">
        <v>69.825</v>
      </c>
      <c r="N9" s="16">
        <f t="shared" si="0"/>
        <v>27.930000000000003</v>
      </c>
      <c r="O9" s="16">
        <v>86.6</v>
      </c>
      <c r="P9" s="16">
        <f aca="true" t="shared" si="3" ref="P9:P21">O9*0.3</f>
        <v>25.979999999999997</v>
      </c>
      <c r="Q9" s="16">
        <v>83.57142857142857</v>
      </c>
      <c r="R9" s="16">
        <f t="shared" si="1"/>
        <v>25.07142857142857</v>
      </c>
      <c r="S9" s="16">
        <f t="shared" si="2"/>
        <v>78.98142857142857</v>
      </c>
      <c r="T9" s="16" t="s">
        <v>30</v>
      </c>
    </row>
    <row r="10" spans="1:20" ht="22.5" customHeight="1">
      <c r="A10" s="9">
        <v>7</v>
      </c>
      <c r="B10" s="13"/>
      <c r="C10" s="14"/>
      <c r="D10" s="15"/>
      <c r="E10" s="15" t="s">
        <v>47</v>
      </c>
      <c r="F10" s="14" t="s">
        <v>48</v>
      </c>
      <c r="G10" s="15" t="s">
        <v>34</v>
      </c>
      <c r="H10" s="15" t="s">
        <v>29</v>
      </c>
      <c r="I10" s="15" t="s">
        <v>35</v>
      </c>
      <c r="J10" s="16">
        <v>70.77</v>
      </c>
      <c r="K10" s="16">
        <v>64.5</v>
      </c>
      <c r="L10" s="16">
        <v>135.26999999999998</v>
      </c>
      <c r="M10" s="16">
        <v>67.63499999999999</v>
      </c>
      <c r="N10" s="16">
        <f t="shared" si="0"/>
        <v>27.054</v>
      </c>
      <c r="O10" s="16">
        <v>67.2</v>
      </c>
      <c r="P10" s="16">
        <f t="shared" si="3"/>
        <v>20.16</v>
      </c>
      <c r="Q10" s="16">
        <v>80.42857142857143</v>
      </c>
      <c r="R10" s="16">
        <f t="shared" si="1"/>
        <v>24.12857142857143</v>
      </c>
      <c r="S10" s="16">
        <f t="shared" si="2"/>
        <v>71.34257142857143</v>
      </c>
      <c r="T10" s="27"/>
    </row>
    <row r="11" spans="1:20" ht="22.5" customHeight="1">
      <c r="A11" s="9">
        <v>8</v>
      </c>
      <c r="B11" s="13"/>
      <c r="C11" s="14"/>
      <c r="D11" s="14"/>
      <c r="E11" s="14" t="s">
        <v>49</v>
      </c>
      <c r="F11" s="14" t="s">
        <v>50</v>
      </c>
      <c r="G11" s="15" t="s">
        <v>34</v>
      </c>
      <c r="H11" s="15" t="s">
        <v>29</v>
      </c>
      <c r="I11" s="15" t="s">
        <v>35</v>
      </c>
      <c r="J11" s="16">
        <v>63.08</v>
      </c>
      <c r="K11" s="16">
        <v>72.5</v>
      </c>
      <c r="L11" s="16">
        <v>135.57999999999998</v>
      </c>
      <c r="M11" s="16">
        <v>67.78999999999999</v>
      </c>
      <c r="N11" s="16">
        <f t="shared" si="0"/>
        <v>27.116</v>
      </c>
      <c r="O11" s="16">
        <v>66.8</v>
      </c>
      <c r="P11" s="16">
        <f t="shared" si="3"/>
        <v>20.04</v>
      </c>
      <c r="Q11" s="16">
        <v>75.14285714285714</v>
      </c>
      <c r="R11" s="16">
        <f t="shared" si="1"/>
        <v>22.54285714285714</v>
      </c>
      <c r="S11" s="16">
        <f t="shared" si="2"/>
        <v>69.69885714285714</v>
      </c>
      <c r="T11" s="27"/>
    </row>
    <row r="12" spans="1:20" ht="22.5" customHeight="1">
      <c r="A12" s="9">
        <v>9</v>
      </c>
      <c r="B12" s="13"/>
      <c r="C12" s="11" t="s">
        <v>51</v>
      </c>
      <c r="D12" s="12">
        <v>1</v>
      </c>
      <c r="E12" s="12" t="s">
        <v>52</v>
      </c>
      <c r="F12" s="11" t="s">
        <v>53</v>
      </c>
      <c r="G12" s="12" t="s">
        <v>34</v>
      </c>
      <c r="H12" s="12" t="s">
        <v>54</v>
      </c>
      <c r="I12" s="12" t="s">
        <v>55</v>
      </c>
      <c r="J12" s="25">
        <v>69.23</v>
      </c>
      <c r="K12" s="25">
        <v>67.5</v>
      </c>
      <c r="L12" s="25">
        <v>136.73000000000002</v>
      </c>
      <c r="M12" s="25">
        <v>68.36500000000001</v>
      </c>
      <c r="N12" s="25">
        <f t="shared" si="0"/>
        <v>27.346000000000004</v>
      </c>
      <c r="O12" s="25">
        <v>78.2</v>
      </c>
      <c r="P12" s="25">
        <f t="shared" si="3"/>
        <v>23.46</v>
      </c>
      <c r="Q12" s="25">
        <v>90.42857142857143</v>
      </c>
      <c r="R12" s="25">
        <f t="shared" si="1"/>
        <v>27.12857142857143</v>
      </c>
      <c r="S12" s="25">
        <f t="shared" si="2"/>
        <v>77.93457142857143</v>
      </c>
      <c r="T12" s="25" t="s">
        <v>30</v>
      </c>
    </row>
    <row r="13" spans="1:20" ht="22.5" customHeight="1">
      <c r="A13" s="9">
        <v>10</v>
      </c>
      <c r="B13" s="13"/>
      <c r="C13" s="11"/>
      <c r="D13" s="11"/>
      <c r="E13" s="11" t="s">
        <v>56</v>
      </c>
      <c r="F13" s="11" t="s">
        <v>57</v>
      </c>
      <c r="G13" s="12" t="s">
        <v>34</v>
      </c>
      <c r="H13" s="12" t="s">
        <v>54</v>
      </c>
      <c r="I13" s="12" t="s">
        <v>55</v>
      </c>
      <c r="J13" s="25">
        <v>60</v>
      </c>
      <c r="K13" s="25">
        <v>77.5</v>
      </c>
      <c r="L13" s="25">
        <v>137.5</v>
      </c>
      <c r="M13" s="25">
        <v>68.75</v>
      </c>
      <c r="N13" s="25">
        <f t="shared" si="0"/>
        <v>27.5</v>
      </c>
      <c r="O13" s="25">
        <v>70.6</v>
      </c>
      <c r="P13" s="25">
        <f t="shared" si="3"/>
        <v>21.179999999999996</v>
      </c>
      <c r="Q13" s="25">
        <v>83.85714285714286</v>
      </c>
      <c r="R13" s="25">
        <f t="shared" si="1"/>
        <v>25.15714285714286</v>
      </c>
      <c r="S13" s="25">
        <f t="shared" si="2"/>
        <v>73.83714285714285</v>
      </c>
      <c r="T13" s="28"/>
    </row>
    <row r="14" spans="1:20" ht="22.5" customHeight="1">
      <c r="A14" s="9">
        <v>11</v>
      </c>
      <c r="B14" s="13"/>
      <c r="C14" s="11"/>
      <c r="D14" s="11"/>
      <c r="E14" s="11" t="s">
        <v>58</v>
      </c>
      <c r="F14" s="11" t="s">
        <v>59</v>
      </c>
      <c r="G14" s="12" t="s">
        <v>34</v>
      </c>
      <c r="H14" s="12" t="s">
        <v>54</v>
      </c>
      <c r="I14" s="12" t="s">
        <v>55</v>
      </c>
      <c r="J14" s="25">
        <v>66.15</v>
      </c>
      <c r="K14" s="25">
        <v>78</v>
      </c>
      <c r="L14" s="25">
        <v>144.15</v>
      </c>
      <c r="M14" s="25">
        <v>72.075</v>
      </c>
      <c r="N14" s="25">
        <f t="shared" si="0"/>
        <v>28.830000000000002</v>
      </c>
      <c r="O14" s="25">
        <v>63.8</v>
      </c>
      <c r="P14" s="25">
        <f t="shared" si="3"/>
        <v>19.139999999999997</v>
      </c>
      <c r="Q14" s="25">
        <v>84.14285714285714</v>
      </c>
      <c r="R14" s="25">
        <f t="shared" si="1"/>
        <v>25.24285714285714</v>
      </c>
      <c r="S14" s="25">
        <f t="shared" si="2"/>
        <v>73.21285714285713</v>
      </c>
      <c r="T14" s="28"/>
    </row>
    <row r="15" spans="1:20" ht="22.5" customHeight="1">
      <c r="A15" s="9">
        <v>12</v>
      </c>
      <c r="B15" s="13"/>
      <c r="C15" s="14" t="s">
        <v>60</v>
      </c>
      <c r="D15" s="15">
        <v>6</v>
      </c>
      <c r="E15" s="15" t="s">
        <v>61</v>
      </c>
      <c r="F15" s="14" t="s">
        <v>62</v>
      </c>
      <c r="G15" s="15" t="s">
        <v>28</v>
      </c>
      <c r="H15" s="15" t="s">
        <v>54</v>
      </c>
      <c r="I15" s="15" t="s">
        <v>55</v>
      </c>
      <c r="J15" s="16">
        <v>66.15</v>
      </c>
      <c r="K15" s="16">
        <v>67</v>
      </c>
      <c r="L15" s="16">
        <v>133.15</v>
      </c>
      <c r="M15" s="16">
        <v>66.575</v>
      </c>
      <c r="N15" s="16">
        <f t="shared" si="0"/>
        <v>26.630000000000003</v>
      </c>
      <c r="O15" s="16">
        <v>73</v>
      </c>
      <c r="P15" s="16">
        <f t="shared" si="3"/>
        <v>21.9</v>
      </c>
      <c r="Q15" s="16">
        <v>88.71428571428571</v>
      </c>
      <c r="R15" s="16">
        <f t="shared" si="1"/>
        <v>26.61428571428571</v>
      </c>
      <c r="S15" s="16">
        <f t="shared" si="2"/>
        <v>75.14428571428572</v>
      </c>
      <c r="T15" s="16" t="s">
        <v>30</v>
      </c>
    </row>
    <row r="16" spans="1:20" ht="22.5" customHeight="1">
      <c r="A16" s="9">
        <v>13</v>
      </c>
      <c r="B16" s="13"/>
      <c r="C16" s="14"/>
      <c r="D16" s="15"/>
      <c r="E16" s="15" t="s">
        <v>63</v>
      </c>
      <c r="F16" s="14" t="s">
        <v>64</v>
      </c>
      <c r="G16" s="15" t="s">
        <v>28</v>
      </c>
      <c r="H16" s="15" t="s">
        <v>54</v>
      </c>
      <c r="I16" s="15" t="s">
        <v>55</v>
      </c>
      <c r="J16" s="16">
        <v>52.31</v>
      </c>
      <c r="K16" s="16">
        <v>57.5</v>
      </c>
      <c r="L16" s="16">
        <v>109.81</v>
      </c>
      <c r="M16" s="16">
        <v>54.905</v>
      </c>
      <c r="N16" s="16">
        <f t="shared" si="0"/>
        <v>21.962000000000003</v>
      </c>
      <c r="O16" s="16">
        <v>78</v>
      </c>
      <c r="P16" s="16">
        <f t="shared" si="3"/>
        <v>23.4</v>
      </c>
      <c r="Q16" s="16">
        <v>85.85714285714286</v>
      </c>
      <c r="R16" s="16">
        <f t="shared" si="1"/>
        <v>25.757142857142856</v>
      </c>
      <c r="S16" s="16">
        <f t="shared" si="2"/>
        <v>71.11914285714286</v>
      </c>
      <c r="T16" s="16" t="s">
        <v>30</v>
      </c>
    </row>
    <row r="17" spans="1:20" ht="22.5" customHeight="1">
      <c r="A17" s="9">
        <v>14</v>
      </c>
      <c r="B17" s="13"/>
      <c r="C17" s="14"/>
      <c r="D17" s="15"/>
      <c r="E17" s="15" t="s">
        <v>65</v>
      </c>
      <c r="F17" s="14" t="s">
        <v>66</v>
      </c>
      <c r="G17" s="15" t="s">
        <v>28</v>
      </c>
      <c r="H17" s="15" t="s">
        <v>54</v>
      </c>
      <c r="I17" s="15" t="s">
        <v>55</v>
      </c>
      <c r="J17" s="16">
        <v>76.92</v>
      </c>
      <c r="K17" s="16">
        <v>62.5</v>
      </c>
      <c r="L17" s="16">
        <v>139.42000000000002</v>
      </c>
      <c r="M17" s="16">
        <v>69.71000000000001</v>
      </c>
      <c r="N17" s="16">
        <f t="shared" si="0"/>
        <v>27.884000000000004</v>
      </c>
      <c r="O17" s="16">
        <v>64.8</v>
      </c>
      <c r="P17" s="16">
        <f t="shared" si="3"/>
        <v>19.439999999999998</v>
      </c>
      <c r="Q17" s="16">
        <v>77.42857142857143</v>
      </c>
      <c r="R17" s="16">
        <f t="shared" si="1"/>
        <v>23.228571428571428</v>
      </c>
      <c r="S17" s="16">
        <f t="shared" si="2"/>
        <v>70.55257142857143</v>
      </c>
      <c r="T17" s="16" t="s">
        <v>30</v>
      </c>
    </row>
    <row r="18" spans="1:20" ht="22.5" customHeight="1">
      <c r="A18" s="9">
        <v>15</v>
      </c>
      <c r="B18" s="13"/>
      <c r="C18" s="14"/>
      <c r="D18" s="15"/>
      <c r="E18" s="15" t="s">
        <v>67</v>
      </c>
      <c r="F18" s="14" t="s">
        <v>68</v>
      </c>
      <c r="G18" s="15" t="s">
        <v>28</v>
      </c>
      <c r="H18" s="15" t="s">
        <v>54</v>
      </c>
      <c r="I18" s="15" t="s">
        <v>55</v>
      </c>
      <c r="J18" s="16">
        <v>58.46</v>
      </c>
      <c r="K18" s="16">
        <v>68</v>
      </c>
      <c r="L18" s="16">
        <v>126.46</v>
      </c>
      <c r="M18" s="16">
        <v>63.23</v>
      </c>
      <c r="N18" s="16">
        <f t="shared" si="0"/>
        <v>25.292</v>
      </c>
      <c r="O18" s="16">
        <v>67.4</v>
      </c>
      <c r="P18" s="16">
        <f t="shared" si="3"/>
        <v>20.220000000000002</v>
      </c>
      <c r="Q18" s="16">
        <v>79.85714285714286</v>
      </c>
      <c r="R18" s="16">
        <f t="shared" si="1"/>
        <v>23.95714285714286</v>
      </c>
      <c r="S18" s="16">
        <f t="shared" si="2"/>
        <v>69.46914285714286</v>
      </c>
      <c r="T18" s="16" t="s">
        <v>30</v>
      </c>
    </row>
    <row r="19" spans="1:20" ht="22.5" customHeight="1">
      <c r="A19" s="9">
        <v>16</v>
      </c>
      <c r="B19" s="13"/>
      <c r="C19" s="14"/>
      <c r="D19" s="15"/>
      <c r="E19" s="15" t="s">
        <v>69</v>
      </c>
      <c r="F19" s="14" t="s">
        <v>70</v>
      </c>
      <c r="G19" s="15" t="s">
        <v>28</v>
      </c>
      <c r="H19" s="15" t="s">
        <v>54</v>
      </c>
      <c r="I19" s="15" t="s">
        <v>55</v>
      </c>
      <c r="J19" s="16">
        <v>53.85</v>
      </c>
      <c r="K19" s="16">
        <v>57.5</v>
      </c>
      <c r="L19" s="16">
        <v>111.35</v>
      </c>
      <c r="M19" s="16">
        <v>55.675</v>
      </c>
      <c r="N19" s="16">
        <f t="shared" si="0"/>
        <v>22.27</v>
      </c>
      <c r="O19" s="16">
        <v>75.2</v>
      </c>
      <c r="P19" s="16">
        <f t="shared" si="3"/>
        <v>22.56</v>
      </c>
      <c r="Q19" s="16">
        <v>81.71</v>
      </c>
      <c r="R19" s="16">
        <f t="shared" si="1"/>
        <v>24.512999999999998</v>
      </c>
      <c r="S19" s="16">
        <f t="shared" si="2"/>
        <v>69.34299999999999</v>
      </c>
      <c r="T19" s="16" t="s">
        <v>30</v>
      </c>
    </row>
    <row r="20" spans="1:20" ht="22.5" customHeight="1">
      <c r="A20" s="9">
        <v>17</v>
      </c>
      <c r="B20" s="13"/>
      <c r="C20" s="14"/>
      <c r="D20" s="15"/>
      <c r="E20" s="15" t="s">
        <v>71</v>
      </c>
      <c r="F20" s="14" t="s">
        <v>72</v>
      </c>
      <c r="G20" s="15" t="s">
        <v>28</v>
      </c>
      <c r="H20" s="15" t="s">
        <v>54</v>
      </c>
      <c r="I20" s="15" t="s">
        <v>55</v>
      </c>
      <c r="J20" s="16">
        <v>50.77</v>
      </c>
      <c r="K20" s="16">
        <v>64.5</v>
      </c>
      <c r="L20" s="16">
        <v>115.27000000000001</v>
      </c>
      <c r="M20" s="16">
        <v>57.635000000000005</v>
      </c>
      <c r="N20" s="16">
        <f t="shared" si="0"/>
        <v>23.054000000000002</v>
      </c>
      <c r="O20" s="16">
        <v>68.2</v>
      </c>
      <c r="P20" s="16">
        <f t="shared" si="3"/>
        <v>20.46</v>
      </c>
      <c r="Q20" s="16">
        <v>83.42857142857143</v>
      </c>
      <c r="R20" s="16">
        <f t="shared" si="1"/>
        <v>25.02857142857143</v>
      </c>
      <c r="S20" s="16">
        <f t="shared" si="2"/>
        <v>68.54257142857143</v>
      </c>
      <c r="T20" s="16" t="s">
        <v>30</v>
      </c>
    </row>
    <row r="21" spans="1:20" ht="22.5" customHeight="1">
      <c r="A21" s="9">
        <v>18</v>
      </c>
      <c r="B21" s="13"/>
      <c r="C21" s="14"/>
      <c r="D21" s="15"/>
      <c r="E21" s="15" t="s">
        <v>73</v>
      </c>
      <c r="F21" s="14" t="s">
        <v>74</v>
      </c>
      <c r="G21" s="15" t="s">
        <v>28</v>
      </c>
      <c r="H21" s="15" t="s">
        <v>54</v>
      </c>
      <c r="I21" s="15" t="s">
        <v>55</v>
      </c>
      <c r="J21" s="16">
        <v>44.62</v>
      </c>
      <c r="K21" s="16">
        <v>68</v>
      </c>
      <c r="L21" s="16">
        <v>112.62</v>
      </c>
      <c r="M21" s="16">
        <v>56.31</v>
      </c>
      <c r="N21" s="16">
        <f aca="true" t="shared" si="4" ref="N21:N31">M21*0.4</f>
        <v>22.524</v>
      </c>
      <c r="O21" s="16">
        <v>66</v>
      </c>
      <c r="P21" s="16">
        <f t="shared" si="3"/>
        <v>19.8</v>
      </c>
      <c r="Q21" s="16">
        <v>84.85714285714286</v>
      </c>
      <c r="R21" s="16">
        <f t="shared" si="1"/>
        <v>25.45714285714286</v>
      </c>
      <c r="S21" s="16">
        <f t="shared" si="2"/>
        <v>67.78114285714285</v>
      </c>
      <c r="T21" s="16"/>
    </row>
    <row r="22" spans="1:20" ht="22.5" customHeight="1">
      <c r="A22" s="9">
        <v>19</v>
      </c>
      <c r="B22" s="13"/>
      <c r="C22" s="14"/>
      <c r="D22" s="15"/>
      <c r="E22" s="15" t="s">
        <v>75</v>
      </c>
      <c r="F22" s="16" t="s">
        <v>76</v>
      </c>
      <c r="G22" s="16" t="s">
        <v>28</v>
      </c>
      <c r="H22" s="16" t="s">
        <v>54</v>
      </c>
      <c r="I22" s="16" t="s">
        <v>55</v>
      </c>
      <c r="J22" s="16">
        <v>66.15</v>
      </c>
      <c r="K22" s="16">
        <v>62.5</v>
      </c>
      <c r="L22" s="16">
        <v>128.65</v>
      </c>
      <c r="M22" s="16">
        <v>64.325</v>
      </c>
      <c r="N22" s="16">
        <f t="shared" si="4"/>
        <v>25.730000000000004</v>
      </c>
      <c r="O22" s="16">
        <v>57.6</v>
      </c>
      <c r="P22" s="16"/>
      <c r="Q22" s="16"/>
      <c r="R22" s="16"/>
      <c r="S22" s="16"/>
      <c r="T22" s="16"/>
    </row>
    <row r="23" spans="1:20" ht="22.5" customHeight="1">
      <c r="A23" s="9">
        <v>20</v>
      </c>
      <c r="B23" s="13"/>
      <c r="C23" s="14"/>
      <c r="D23" s="15"/>
      <c r="E23" s="15" t="s">
        <v>77</v>
      </c>
      <c r="F23" s="16" t="s">
        <v>78</v>
      </c>
      <c r="G23" s="16" t="s">
        <v>28</v>
      </c>
      <c r="H23" s="16" t="s">
        <v>54</v>
      </c>
      <c r="I23" s="16" t="s">
        <v>55</v>
      </c>
      <c r="J23" s="16">
        <v>53.85</v>
      </c>
      <c r="K23" s="16">
        <v>67</v>
      </c>
      <c r="L23" s="16">
        <v>120.85</v>
      </c>
      <c r="M23" s="16">
        <v>60.425</v>
      </c>
      <c r="N23" s="16">
        <f t="shared" si="4"/>
        <v>24.17</v>
      </c>
      <c r="O23" s="16">
        <v>54.4</v>
      </c>
      <c r="P23" s="16"/>
      <c r="Q23" s="16"/>
      <c r="R23" s="16"/>
      <c r="S23" s="16"/>
      <c r="T23" s="16"/>
    </row>
    <row r="24" spans="1:20" ht="22.5" customHeight="1">
      <c r="A24" s="9">
        <v>21</v>
      </c>
      <c r="B24" s="13"/>
      <c r="C24" s="14"/>
      <c r="D24" s="15"/>
      <c r="E24" s="15" t="s">
        <v>79</v>
      </c>
      <c r="F24" s="16" t="s">
        <v>80</v>
      </c>
      <c r="G24" s="16" t="s">
        <v>28</v>
      </c>
      <c r="H24" s="16" t="s">
        <v>54</v>
      </c>
      <c r="I24" s="16" t="s">
        <v>55</v>
      </c>
      <c r="J24" s="16">
        <v>47.69</v>
      </c>
      <c r="K24" s="16">
        <v>61.5</v>
      </c>
      <c r="L24" s="16">
        <v>109.19</v>
      </c>
      <c r="M24" s="16">
        <v>54.595</v>
      </c>
      <c r="N24" s="16">
        <f t="shared" si="4"/>
        <v>21.838</v>
      </c>
      <c r="O24" s="16">
        <v>54.6</v>
      </c>
      <c r="P24" s="16"/>
      <c r="Q24" s="16"/>
      <c r="R24" s="16"/>
      <c r="S24" s="16"/>
      <c r="T24" s="16"/>
    </row>
    <row r="25" spans="1:20" ht="22.5" customHeight="1">
      <c r="A25" s="9">
        <v>22</v>
      </c>
      <c r="B25" s="13"/>
      <c r="C25" s="14"/>
      <c r="D25" s="15"/>
      <c r="E25" s="15" t="s">
        <v>81</v>
      </c>
      <c r="F25" s="16" t="s">
        <v>82</v>
      </c>
      <c r="G25" s="16" t="s">
        <v>28</v>
      </c>
      <c r="H25" s="16" t="s">
        <v>54</v>
      </c>
      <c r="I25" s="16" t="s">
        <v>55</v>
      </c>
      <c r="J25" s="16">
        <v>43.08</v>
      </c>
      <c r="K25" s="16">
        <v>58</v>
      </c>
      <c r="L25" s="16">
        <v>101.08</v>
      </c>
      <c r="M25" s="16">
        <v>50.54</v>
      </c>
      <c r="N25" s="16">
        <f t="shared" si="4"/>
        <v>20.216</v>
      </c>
      <c r="O25" s="16">
        <v>54.2</v>
      </c>
      <c r="P25" s="16"/>
      <c r="Q25" s="16"/>
      <c r="R25" s="16"/>
      <c r="S25" s="16"/>
      <c r="T25" s="16"/>
    </row>
    <row r="26" spans="1:20" ht="22.5" customHeight="1">
      <c r="A26" s="9">
        <v>23</v>
      </c>
      <c r="B26" s="13"/>
      <c r="C26" s="14"/>
      <c r="D26" s="15"/>
      <c r="E26" s="15" t="s">
        <v>83</v>
      </c>
      <c r="F26" s="16" t="s">
        <v>84</v>
      </c>
      <c r="G26" s="16" t="s">
        <v>28</v>
      </c>
      <c r="H26" s="16" t="s">
        <v>54</v>
      </c>
      <c r="I26" s="16" t="s">
        <v>55</v>
      </c>
      <c r="J26" s="16">
        <v>36.92</v>
      </c>
      <c r="K26" s="16">
        <v>60.5</v>
      </c>
      <c r="L26" s="16">
        <v>97.42</v>
      </c>
      <c r="M26" s="16">
        <v>48.71</v>
      </c>
      <c r="N26" s="16">
        <f t="shared" si="4"/>
        <v>19.484</v>
      </c>
      <c r="O26" s="16">
        <v>58.2</v>
      </c>
      <c r="P26" s="16"/>
      <c r="Q26" s="16"/>
      <c r="R26" s="16"/>
      <c r="S26" s="16"/>
      <c r="T26" s="16"/>
    </row>
    <row r="27" spans="1:20" ht="22.5" customHeight="1">
      <c r="A27" s="9">
        <v>24</v>
      </c>
      <c r="B27" s="13"/>
      <c r="C27" s="14"/>
      <c r="D27" s="15"/>
      <c r="E27" s="15" t="s">
        <v>85</v>
      </c>
      <c r="F27" s="16" t="s">
        <v>86</v>
      </c>
      <c r="G27" s="16" t="s">
        <v>28</v>
      </c>
      <c r="H27" s="16" t="s">
        <v>54</v>
      </c>
      <c r="I27" s="16" t="s">
        <v>55</v>
      </c>
      <c r="J27" s="16">
        <v>35.38</v>
      </c>
      <c r="K27" s="16">
        <v>51</v>
      </c>
      <c r="L27" s="16">
        <v>86.38</v>
      </c>
      <c r="M27" s="16">
        <v>43.19</v>
      </c>
      <c r="N27" s="16">
        <f t="shared" si="4"/>
        <v>17.276</v>
      </c>
      <c r="O27" s="16">
        <v>48</v>
      </c>
      <c r="P27" s="16"/>
      <c r="Q27" s="16"/>
      <c r="R27" s="16"/>
      <c r="S27" s="16"/>
      <c r="T27" s="16"/>
    </row>
    <row r="28" spans="1:20" ht="22.5" customHeight="1">
      <c r="A28" s="9">
        <v>25</v>
      </c>
      <c r="B28" s="13"/>
      <c r="C28" s="14"/>
      <c r="D28" s="15"/>
      <c r="E28" s="15" t="s">
        <v>87</v>
      </c>
      <c r="F28" s="16" t="s">
        <v>88</v>
      </c>
      <c r="G28" s="16" t="s">
        <v>28</v>
      </c>
      <c r="H28" s="16" t="s">
        <v>54</v>
      </c>
      <c r="I28" s="16" t="s">
        <v>55</v>
      </c>
      <c r="J28" s="16">
        <v>61.54</v>
      </c>
      <c r="K28" s="16">
        <v>61.5</v>
      </c>
      <c r="L28" s="16">
        <v>123.04</v>
      </c>
      <c r="M28" s="16">
        <v>61.52</v>
      </c>
      <c r="N28" s="16">
        <f t="shared" si="4"/>
        <v>24.608000000000004</v>
      </c>
      <c r="O28" s="16">
        <v>41.1</v>
      </c>
      <c r="P28" s="16"/>
      <c r="Q28" s="16"/>
      <c r="R28" s="16"/>
      <c r="S28" s="16"/>
      <c r="T28" s="16"/>
    </row>
    <row r="29" spans="1:20" ht="22.5" customHeight="1">
      <c r="A29" s="9">
        <v>26</v>
      </c>
      <c r="B29" s="13"/>
      <c r="C29" s="14"/>
      <c r="D29" s="15"/>
      <c r="E29" s="15" t="s">
        <v>89</v>
      </c>
      <c r="F29" s="16" t="s">
        <v>90</v>
      </c>
      <c r="G29" s="16" t="s">
        <v>28</v>
      </c>
      <c r="H29" s="16" t="s">
        <v>54</v>
      </c>
      <c r="I29" s="16" t="s">
        <v>55</v>
      </c>
      <c r="J29" s="16">
        <v>52.31</v>
      </c>
      <c r="K29" s="16">
        <v>58.5</v>
      </c>
      <c r="L29" s="16">
        <v>110.81</v>
      </c>
      <c r="M29" s="16">
        <v>55.405</v>
      </c>
      <c r="N29" s="16">
        <f t="shared" si="4"/>
        <v>22.162000000000003</v>
      </c>
      <c r="O29" s="16" t="s">
        <v>91</v>
      </c>
      <c r="P29" s="16"/>
      <c r="Q29" s="29"/>
      <c r="R29" s="29"/>
      <c r="S29" s="29"/>
      <c r="T29" s="27"/>
    </row>
    <row r="30" spans="1:20" ht="22.5" customHeight="1">
      <c r="A30" s="9">
        <v>27</v>
      </c>
      <c r="B30" s="13"/>
      <c r="C30" s="14"/>
      <c r="D30" s="15"/>
      <c r="E30" s="15" t="s">
        <v>92</v>
      </c>
      <c r="F30" s="16" t="s">
        <v>93</v>
      </c>
      <c r="G30" s="16" t="s">
        <v>28</v>
      </c>
      <c r="H30" s="16" t="s">
        <v>54</v>
      </c>
      <c r="I30" s="16" t="s">
        <v>55</v>
      </c>
      <c r="J30" s="16">
        <v>53.85</v>
      </c>
      <c r="K30" s="16">
        <v>66</v>
      </c>
      <c r="L30" s="16">
        <v>119.85</v>
      </c>
      <c r="M30" s="16">
        <v>59.925</v>
      </c>
      <c r="N30" s="16">
        <f t="shared" si="4"/>
        <v>23.97</v>
      </c>
      <c r="O30" s="16" t="s">
        <v>94</v>
      </c>
      <c r="P30" s="16"/>
      <c r="Q30" s="29"/>
      <c r="R30" s="29"/>
      <c r="S30" s="29"/>
      <c r="T30" s="27"/>
    </row>
    <row r="31" spans="1:20" ht="22.5" customHeight="1">
      <c r="A31" s="9">
        <v>28</v>
      </c>
      <c r="B31" s="13"/>
      <c r="C31" s="14"/>
      <c r="D31" s="15"/>
      <c r="E31" s="15" t="s">
        <v>95</v>
      </c>
      <c r="F31" s="16" t="s">
        <v>96</v>
      </c>
      <c r="G31" s="16" t="s">
        <v>28</v>
      </c>
      <c r="H31" s="16" t="s">
        <v>54</v>
      </c>
      <c r="I31" s="16" t="s">
        <v>55</v>
      </c>
      <c r="J31" s="16">
        <v>47.69</v>
      </c>
      <c r="K31" s="16">
        <v>63.5</v>
      </c>
      <c r="L31" s="16">
        <v>111.19</v>
      </c>
      <c r="M31" s="16">
        <v>55.595</v>
      </c>
      <c r="N31" s="16">
        <f t="shared" si="4"/>
        <v>22.238</v>
      </c>
      <c r="O31" s="16" t="s">
        <v>94</v>
      </c>
      <c r="P31" s="16"/>
      <c r="Q31" s="29"/>
      <c r="R31" s="29"/>
      <c r="S31" s="29"/>
      <c r="T31" s="27"/>
    </row>
    <row r="32" spans="1:20" ht="22.5" customHeight="1">
      <c r="A32" s="9">
        <v>29</v>
      </c>
      <c r="B32" s="13"/>
      <c r="C32" s="17" t="s">
        <v>97</v>
      </c>
      <c r="D32" s="17">
        <v>1</v>
      </c>
      <c r="E32" s="17" t="s">
        <v>98</v>
      </c>
      <c r="F32" s="11" t="s">
        <v>99</v>
      </c>
      <c r="G32" s="12" t="s">
        <v>34</v>
      </c>
      <c r="H32" s="12" t="s">
        <v>29</v>
      </c>
      <c r="I32" s="12" t="s">
        <v>35</v>
      </c>
      <c r="J32" s="25">
        <v>73.85</v>
      </c>
      <c r="K32" s="25">
        <v>68</v>
      </c>
      <c r="L32" s="25">
        <v>141.85</v>
      </c>
      <c r="M32" s="25">
        <v>70.925</v>
      </c>
      <c r="N32" s="25">
        <f aca="true" t="shared" si="5" ref="N32:N40">M32*0.4</f>
        <v>28.37</v>
      </c>
      <c r="O32" s="25">
        <v>82</v>
      </c>
      <c r="P32" s="25">
        <f>O32*0.3</f>
        <v>24.599999999999998</v>
      </c>
      <c r="Q32" s="25">
        <v>84.42857142857143</v>
      </c>
      <c r="R32" s="25">
        <f>Q32*0.3</f>
        <v>25.32857142857143</v>
      </c>
      <c r="S32" s="25">
        <f>N32+P32+R32</f>
        <v>78.29857142857142</v>
      </c>
      <c r="T32" s="25" t="s">
        <v>30</v>
      </c>
    </row>
    <row r="33" spans="1:20" ht="22.5" customHeight="1">
      <c r="A33" s="9">
        <v>30</v>
      </c>
      <c r="B33" s="13"/>
      <c r="C33" s="17"/>
      <c r="D33" s="17"/>
      <c r="E33" s="17" t="s">
        <v>100</v>
      </c>
      <c r="F33" s="18" t="s">
        <v>101</v>
      </c>
      <c r="G33" s="12" t="s">
        <v>28</v>
      </c>
      <c r="H33" s="12" t="s">
        <v>29</v>
      </c>
      <c r="I33" s="12" t="s">
        <v>35</v>
      </c>
      <c r="J33" s="25">
        <v>69.23</v>
      </c>
      <c r="K33" s="25">
        <v>64.5</v>
      </c>
      <c r="L33" s="25">
        <v>133.73000000000002</v>
      </c>
      <c r="M33" s="25">
        <v>66.86500000000001</v>
      </c>
      <c r="N33" s="25">
        <f t="shared" si="5"/>
        <v>26.746000000000006</v>
      </c>
      <c r="O33" s="25">
        <v>52</v>
      </c>
      <c r="P33" s="25"/>
      <c r="Q33" s="25"/>
      <c r="R33" s="25"/>
      <c r="S33" s="25"/>
      <c r="T33" s="25"/>
    </row>
    <row r="34" spans="1:20" ht="22.5" customHeight="1">
      <c r="A34" s="9">
        <v>31</v>
      </c>
      <c r="B34" s="19"/>
      <c r="C34" s="17"/>
      <c r="D34" s="17"/>
      <c r="E34" s="17" t="s">
        <v>102</v>
      </c>
      <c r="F34" s="18" t="s">
        <v>103</v>
      </c>
      <c r="G34" s="12" t="s">
        <v>34</v>
      </c>
      <c r="H34" s="12" t="s">
        <v>29</v>
      </c>
      <c r="I34" s="12" t="s">
        <v>35</v>
      </c>
      <c r="J34" s="25">
        <v>76.92</v>
      </c>
      <c r="K34" s="25">
        <v>72</v>
      </c>
      <c r="L34" s="25">
        <v>148.92000000000002</v>
      </c>
      <c r="M34" s="25">
        <v>74.46000000000001</v>
      </c>
      <c r="N34" s="25">
        <f t="shared" si="5"/>
        <v>29.784000000000006</v>
      </c>
      <c r="O34" s="25">
        <v>43</v>
      </c>
      <c r="P34" s="25"/>
      <c r="Q34" s="25"/>
      <c r="R34" s="25"/>
      <c r="S34" s="25"/>
      <c r="T34" s="25"/>
    </row>
    <row r="35" spans="1:20" ht="22.5" customHeight="1">
      <c r="A35" s="9">
        <v>32</v>
      </c>
      <c r="B35" s="11" t="s">
        <v>104</v>
      </c>
      <c r="C35" s="20" t="s">
        <v>105</v>
      </c>
      <c r="D35" s="20">
        <v>1</v>
      </c>
      <c r="E35" s="20" t="s">
        <v>106</v>
      </c>
      <c r="F35" s="14" t="s">
        <v>107</v>
      </c>
      <c r="G35" s="15" t="s">
        <v>34</v>
      </c>
      <c r="H35" s="15" t="s">
        <v>29</v>
      </c>
      <c r="I35" s="15" t="s">
        <v>35</v>
      </c>
      <c r="J35" s="16">
        <v>83.08</v>
      </c>
      <c r="K35" s="16">
        <v>69</v>
      </c>
      <c r="L35" s="16">
        <v>152.07999999999998</v>
      </c>
      <c r="M35" s="16">
        <v>76.03999999999999</v>
      </c>
      <c r="N35" s="16">
        <f t="shared" si="5"/>
        <v>30.415999999999997</v>
      </c>
      <c r="O35" s="16">
        <v>37.5</v>
      </c>
      <c r="P35" s="16"/>
      <c r="Q35" s="16"/>
      <c r="R35" s="16"/>
      <c r="S35" s="16"/>
      <c r="T35" s="16"/>
    </row>
    <row r="36" spans="1:20" ht="22.5" customHeight="1">
      <c r="A36" s="9">
        <v>33</v>
      </c>
      <c r="B36" s="11"/>
      <c r="C36" s="20"/>
      <c r="D36" s="20"/>
      <c r="E36" s="20" t="s">
        <v>108</v>
      </c>
      <c r="F36" s="14" t="s">
        <v>109</v>
      </c>
      <c r="G36" s="15" t="s">
        <v>34</v>
      </c>
      <c r="H36" s="15" t="s">
        <v>29</v>
      </c>
      <c r="I36" s="15" t="s">
        <v>35</v>
      </c>
      <c r="J36" s="16">
        <v>64.62</v>
      </c>
      <c r="K36" s="16">
        <v>72.5</v>
      </c>
      <c r="L36" s="16">
        <v>137.12</v>
      </c>
      <c r="M36" s="16">
        <v>68.56</v>
      </c>
      <c r="N36" s="16">
        <f t="shared" si="5"/>
        <v>27.424000000000003</v>
      </c>
      <c r="O36" s="16">
        <v>33.5</v>
      </c>
      <c r="P36" s="16"/>
      <c r="Q36" s="16"/>
      <c r="R36" s="16"/>
      <c r="S36" s="16"/>
      <c r="T36" s="16"/>
    </row>
    <row r="37" spans="1:20" ht="22.5" customHeight="1">
      <c r="A37" s="9">
        <v>34</v>
      </c>
      <c r="B37" s="11"/>
      <c r="C37" s="20"/>
      <c r="D37" s="20"/>
      <c r="E37" s="20" t="s">
        <v>110</v>
      </c>
      <c r="F37" s="14" t="s">
        <v>111</v>
      </c>
      <c r="G37" s="15" t="s">
        <v>34</v>
      </c>
      <c r="H37" s="15" t="s">
        <v>29</v>
      </c>
      <c r="I37" s="15" t="s">
        <v>35</v>
      </c>
      <c r="J37" s="16">
        <v>69.23</v>
      </c>
      <c r="K37" s="16">
        <v>68</v>
      </c>
      <c r="L37" s="16">
        <v>137.23000000000002</v>
      </c>
      <c r="M37" s="16">
        <v>68.61500000000001</v>
      </c>
      <c r="N37" s="16">
        <f t="shared" si="5"/>
        <v>27.446000000000005</v>
      </c>
      <c r="O37" s="16">
        <v>12</v>
      </c>
      <c r="P37" s="16"/>
      <c r="Q37" s="16"/>
      <c r="R37" s="16"/>
      <c r="S37" s="16"/>
      <c r="T37" s="16"/>
    </row>
    <row r="38" spans="1:20" ht="22.5" customHeight="1">
      <c r="A38" s="9">
        <v>35</v>
      </c>
      <c r="B38" s="11"/>
      <c r="C38" s="11" t="s">
        <v>112</v>
      </c>
      <c r="D38" s="12">
        <v>1</v>
      </c>
      <c r="E38" s="12" t="s">
        <v>113</v>
      </c>
      <c r="F38" s="11" t="s">
        <v>114</v>
      </c>
      <c r="G38" s="12" t="s">
        <v>34</v>
      </c>
      <c r="H38" s="12" t="s">
        <v>29</v>
      </c>
      <c r="I38" s="12" t="s">
        <v>35</v>
      </c>
      <c r="J38" s="25">
        <v>73.85</v>
      </c>
      <c r="K38" s="25">
        <v>73</v>
      </c>
      <c r="L38" s="25">
        <v>146.85</v>
      </c>
      <c r="M38" s="25">
        <v>73.425</v>
      </c>
      <c r="N38" s="25">
        <f t="shared" si="5"/>
        <v>29.37</v>
      </c>
      <c r="O38" s="25">
        <v>68.7</v>
      </c>
      <c r="P38" s="25">
        <f>O38*0.3</f>
        <v>20.61</v>
      </c>
      <c r="Q38" s="25">
        <v>87.42857142857143</v>
      </c>
      <c r="R38" s="25">
        <f>Q38*0.3</f>
        <v>26.228571428571428</v>
      </c>
      <c r="S38" s="25">
        <f>N38+P38+R38</f>
        <v>76.20857142857143</v>
      </c>
      <c r="T38" s="25" t="s">
        <v>30</v>
      </c>
    </row>
    <row r="39" spans="1:20" ht="22.5" customHeight="1">
      <c r="A39" s="9">
        <v>36</v>
      </c>
      <c r="B39" s="11"/>
      <c r="C39" s="11"/>
      <c r="D39" s="11"/>
      <c r="E39" s="11" t="s">
        <v>115</v>
      </c>
      <c r="F39" s="11" t="s">
        <v>116</v>
      </c>
      <c r="G39" s="12" t="s">
        <v>34</v>
      </c>
      <c r="H39" s="12" t="s">
        <v>29</v>
      </c>
      <c r="I39" s="12" t="s">
        <v>35</v>
      </c>
      <c r="J39" s="25">
        <v>70.77</v>
      </c>
      <c r="K39" s="25">
        <v>77</v>
      </c>
      <c r="L39" s="25">
        <v>147.76999999999998</v>
      </c>
      <c r="M39" s="25">
        <v>73.88499999999999</v>
      </c>
      <c r="N39" s="25">
        <f t="shared" si="5"/>
        <v>29.554</v>
      </c>
      <c r="O39" s="25">
        <v>78.80000000000001</v>
      </c>
      <c r="P39" s="25">
        <f>O39*0.3</f>
        <v>23.640000000000004</v>
      </c>
      <c r="Q39" s="25">
        <v>75.85714285714286</v>
      </c>
      <c r="R39" s="25">
        <f>Q39*0.3</f>
        <v>22.757142857142856</v>
      </c>
      <c r="S39" s="25">
        <f>N39+P39+R39</f>
        <v>75.95114285714286</v>
      </c>
      <c r="T39" s="28"/>
    </row>
    <row r="40" spans="1:20" ht="22.5" customHeight="1">
      <c r="A40" s="9">
        <v>37</v>
      </c>
      <c r="B40" s="11"/>
      <c r="C40" s="11"/>
      <c r="D40" s="11"/>
      <c r="E40" s="11" t="s">
        <v>117</v>
      </c>
      <c r="F40" s="11" t="s">
        <v>118</v>
      </c>
      <c r="G40" s="12" t="s">
        <v>34</v>
      </c>
      <c r="H40" s="12" t="s">
        <v>29</v>
      </c>
      <c r="I40" s="12" t="s">
        <v>35</v>
      </c>
      <c r="J40" s="25">
        <v>76.92</v>
      </c>
      <c r="K40" s="25">
        <v>70</v>
      </c>
      <c r="L40" s="25">
        <v>146.92000000000002</v>
      </c>
      <c r="M40" s="25">
        <v>73.46</v>
      </c>
      <c r="N40" s="25">
        <f t="shared" si="5"/>
        <v>29.384</v>
      </c>
      <c r="O40" s="25">
        <v>73.6</v>
      </c>
      <c r="P40" s="25">
        <f>O40*0.3</f>
        <v>22.08</v>
      </c>
      <c r="Q40" s="25">
        <v>74.71428571428571</v>
      </c>
      <c r="R40" s="25">
        <f>Q40*0.3</f>
        <v>22.41428571428571</v>
      </c>
      <c r="S40" s="25">
        <f>N40+P40+R40</f>
        <v>73.87828571428571</v>
      </c>
      <c r="T40" s="28"/>
    </row>
  </sheetData>
  <sheetProtection/>
  <mergeCells count="34">
    <mergeCell ref="A1:T1"/>
    <mergeCell ref="J2:N2"/>
    <mergeCell ref="O2:P2"/>
    <mergeCell ref="Q2:R2"/>
    <mergeCell ref="O29:P29"/>
    <mergeCell ref="O30:P30"/>
    <mergeCell ref="O31:P31"/>
    <mergeCell ref="A2:A3"/>
    <mergeCell ref="B2:B3"/>
    <mergeCell ref="B4:B34"/>
    <mergeCell ref="B35:B40"/>
    <mergeCell ref="C2:C3"/>
    <mergeCell ref="C5:C7"/>
    <mergeCell ref="C9:C11"/>
    <mergeCell ref="C12:C14"/>
    <mergeCell ref="C15:C31"/>
    <mergeCell ref="C32:C34"/>
    <mergeCell ref="C35:C37"/>
    <mergeCell ref="C38:C40"/>
    <mergeCell ref="D2:D3"/>
    <mergeCell ref="D5:D7"/>
    <mergeCell ref="D9:D11"/>
    <mergeCell ref="D12:D14"/>
    <mergeCell ref="D15:D31"/>
    <mergeCell ref="D32:D34"/>
    <mergeCell ref="D35:D37"/>
    <mergeCell ref="D38:D40"/>
    <mergeCell ref="E2:E3"/>
    <mergeCell ref="F2:F3"/>
    <mergeCell ref="G2:G3"/>
    <mergeCell ref="H2:H3"/>
    <mergeCell ref="I2:I3"/>
    <mergeCell ref="S2:S3"/>
    <mergeCell ref="T2:T3"/>
  </mergeCells>
  <conditionalFormatting sqref="F41:F65536 F2:F4 F8:F21">
    <cfRule type="expression" priority="86" dxfId="0" stopIfTrue="1">
      <formula>AND(COUNTIF($F$41:$F$65536,F2)+COUNTIF($F$2:$F$4,F2)+COUNTIF($F$8:$F$21,F2)&gt;1,NOT(ISBLANK(F2)))</formula>
    </cfRule>
  </conditionalFormatting>
  <conditionalFormatting sqref="F32:F40 F5:F7">
    <cfRule type="expression" priority="32" dxfId="0" stopIfTrue="1">
      <formula>AND(COUNTIF($F$32:$F$40,F5)+COUNTIF($F$5:$F$7,F5)&gt;1,NOT(ISBLANK(F5)))</formula>
    </cfRule>
  </conditionalFormatting>
  <printOptions/>
  <pageMargins left="0.1968503937007874" right="0.1968503937007874" top="0.3937007874015748" bottom="0.3937007874015748" header="0.5118110236220472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金华职业技术学院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jzy</cp:lastModifiedBy>
  <cp:lastPrinted>2021-05-18T01:16:55Z</cp:lastPrinted>
  <dcterms:created xsi:type="dcterms:W3CDTF">2016-04-08T03:34:31Z</dcterms:created>
  <dcterms:modified xsi:type="dcterms:W3CDTF">2021-05-18T03:25:32Z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2F9CB6D88BE442A585D66CF4B298A7D7</vt:lpwstr>
  </property>
  <property fmtid="{D5CDD505-2E9C-101B-9397-08002B2CF9AE}" pid="4" name="KSOProductBuildV">
    <vt:lpwstr>2052-11.1.0.10495</vt:lpwstr>
  </property>
</Properties>
</file>