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200" windowHeight="11580" activeTab="0"/>
  </bookViews>
  <sheets>
    <sheet name="2021年体检名单发布版" sheetId="1" r:id="rId1"/>
    <sheet name="Sheet2" sheetId="2" r:id="rId2"/>
  </sheets>
  <definedNames>
    <definedName name="_xlnm.Print_Titles" localSheetId="0">'2021年体检名单发布版'!$2:$2</definedName>
  </definedNames>
  <calcPr fullCalcOnLoad="1"/>
</workbook>
</file>

<file path=xl/sharedStrings.xml><?xml version="1.0" encoding="utf-8"?>
<sst xmlns="http://schemas.openxmlformats.org/spreadsheetml/2006/main" count="122" uniqueCount="114">
  <si>
    <t>岗位代码</t>
  </si>
  <si>
    <t>岗位简称</t>
  </si>
  <si>
    <t>姓名</t>
  </si>
  <si>
    <t>准考证号</t>
  </si>
  <si>
    <t>报考单位</t>
  </si>
  <si>
    <t>陕西省杂交油菜研究中心</t>
  </si>
  <si>
    <t>陕西省农村科技开发中心</t>
  </si>
  <si>
    <t>陕西省科学器材服务中心</t>
  </si>
  <si>
    <t>科技服务</t>
  </si>
  <si>
    <t>总成绩</t>
  </si>
  <si>
    <t>是否进入体检</t>
  </si>
  <si>
    <t>笔试
成绩</t>
  </si>
  <si>
    <t>面试
成绩</t>
  </si>
  <si>
    <t>序号</t>
  </si>
  <si>
    <t>陕西省科学技术情报研究院</t>
  </si>
  <si>
    <t>2127110177</t>
  </si>
  <si>
    <t>财务管理</t>
  </si>
  <si>
    <t>贺洋</t>
  </si>
  <si>
    <t>1121300209003</t>
  </si>
  <si>
    <t>王亚舟</t>
  </si>
  <si>
    <t>陈莹</t>
  </si>
  <si>
    <t>1121300209011</t>
  </si>
  <si>
    <t>2127110178</t>
  </si>
  <si>
    <t>油菜育种1</t>
  </si>
  <si>
    <t>刘斌斌</t>
  </si>
  <si>
    <t>1121300209022</t>
  </si>
  <si>
    <t>郭泾磊</t>
  </si>
  <si>
    <t>1121300209026</t>
  </si>
  <si>
    <t>2127110179</t>
  </si>
  <si>
    <t>油菜育种2</t>
  </si>
  <si>
    <t>李梦荷</t>
  </si>
  <si>
    <t>1121300209027</t>
  </si>
  <si>
    <t>刘梦煜</t>
  </si>
  <si>
    <t>1121300209028</t>
  </si>
  <si>
    <t>韩昀</t>
  </si>
  <si>
    <t>1121300209030</t>
  </si>
  <si>
    <t>2127110180</t>
  </si>
  <si>
    <t>油菜生物技术1</t>
  </si>
  <si>
    <t>王志龙</t>
  </si>
  <si>
    <t>1121300209102</t>
  </si>
  <si>
    <t>周定纬</t>
  </si>
  <si>
    <t>1121300209103</t>
  </si>
  <si>
    <t>曹小东</t>
  </si>
  <si>
    <t>1121300209107</t>
  </si>
  <si>
    <t>2127110181</t>
  </si>
  <si>
    <t>油菜生物技术2</t>
  </si>
  <si>
    <t>王小雪</t>
  </si>
  <si>
    <t>1121300209110</t>
  </si>
  <si>
    <t>赵佳男</t>
  </si>
  <si>
    <t>1121300209115</t>
  </si>
  <si>
    <t>张薇</t>
  </si>
  <si>
    <t>1121300209116</t>
  </si>
  <si>
    <t>2127110182</t>
  </si>
  <si>
    <t>分析检测</t>
  </si>
  <si>
    <t>李玉婷</t>
  </si>
  <si>
    <t>1121300209117</t>
  </si>
  <si>
    <t>高静茹</t>
  </si>
  <si>
    <t>1121300209119</t>
  </si>
  <si>
    <t>张倩婷</t>
  </si>
  <si>
    <t>1121300209122</t>
  </si>
  <si>
    <t>2127110183</t>
  </si>
  <si>
    <t>综合管理</t>
  </si>
  <si>
    <t>钞辰雨</t>
  </si>
  <si>
    <t>1121300209206</t>
  </si>
  <si>
    <t>兰坤</t>
  </si>
  <si>
    <t>1121300209304</t>
  </si>
  <si>
    <t>李柏玲</t>
  </si>
  <si>
    <t>1121300209306</t>
  </si>
  <si>
    <t>陕西省科技交流中心</t>
  </si>
  <si>
    <t>2127110184</t>
  </si>
  <si>
    <t>科技合作1</t>
  </si>
  <si>
    <t>陈阳</t>
  </si>
  <si>
    <t>1121300209320</t>
  </si>
  <si>
    <t>蔡荣源</t>
  </si>
  <si>
    <t>1121300209401</t>
  </si>
  <si>
    <t>马佳伟</t>
  </si>
  <si>
    <t>1121300209403</t>
  </si>
  <si>
    <t>2127110185</t>
  </si>
  <si>
    <t>科技合作2</t>
  </si>
  <si>
    <t>李朝晖</t>
  </si>
  <si>
    <t>1121300209407</t>
  </si>
  <si>
    <t>李妍</t>
  </si>
  <si>
    <t>1121300209420</t>
  </si>
  <si>
    <t>王尉华</t>
  </si>
  <si>
    <t>1121300209421</t>
  </si>
  <si>
    <t>2127110186</t>
  </si>
  <si>
    <t>行政管理</t>
  </si>
  <si>
    <t>王颖</t>
  </si>
  <si>
    <t>1121300209501</t>
  </si>
  <si>
    <t>骞芳芳</t>
  </si>
  <si>
    <t>1121300209517</t>
  </si>
  <si>
    <t>廖婷婷</t>
  </si>
  <si>
    <t>1121300209518</t>
  </si>
  <si>
    <t>2127110187</t>
  </si>
  <si>
    <t>东方媛</t>
  </si>
  <si>
    <t>1121300209521</t>
  </si>
  <si>
    <t>连娇</t>
  </si>
  <si>
    <t>1121300209522</t>
  </si>
  <si>
    <t>2127110188</t>
  </si>
  <si>
    <t>石宏刚</t>
  </si>
  <si>
    <t>1121300209524</t>
  </si>
  <si>
    <t>王瑞</t>
  </si>
  <si>
    <t>1121300209525</t>
  </si>
  <si>
    <t>闫苗苗</t>
  </si>
  <si>
    <t>1121300209526</t>
  </si>
  <si>
    <t>缺考</t>
  </si>
  <si>
    <t>是</t>
  </si>
  <si>
    <t>是</t>
  </si>
  <si>
    <t>是</t>
  </si>
  <si>
    <t>是</t>
  </si>
  <si>
    <t>是</t>
  </si>
  <si>
    <t>是</t>
  </si>
  <si>
    <t>是</t>
  </si>
  <si>
    <t>2021年陕西省科学技术厅直属事业单位公开招聘工作人员
面试人员笔试成绩、面试成绩、总成绩和进入体检人员名单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</si>
</sst>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000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1"/>
      <color indexed="63"/>
      <name val="宋体"/>
      <family val="0"/>
    </font>
    <font>
      <sz val="20"/>
      <color indexed="63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1"/>
      <color rgb="FF2B2B2B"/>
      <name val="Calibri"/>
      <family val="0"/>
    </font>
    <font>
      <sz val="20"/>
      <color rgb="FF2B2B2B"/>
      <name val="方正小标宋_GBK"/>
      <family val="4"/>
    </font>
    <font>
      <sz val="11"/>
      <color rgb="FF2B2B2B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6" xfId="47"/>
    <cellStyle name="常规 7" xfId="48"/>
    <cellStyle name="常规 8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140625" defaultRowHeight="15"/>
  <cols>
    <col min="1" max="1" width="5.421875" style="5" customWidth="1"/>
    <col min="2" max="2" width="23.7109375" style="5" customWidth="1"/>
    <col min="3" max="3" width="12.28125" style="5" customWidth="1"/>
    <col min="4" max="4" width="15.421875" style="5" customWidth="1"/>
    <col min="5" max="5" width="7.57421875" style="5" customWidth="1"/>
    <col min="6" max="6" width="18.28125" style="5" customWidth="1"/>
    <col min="7" max="7" width="10.00390625" style="4" customWidth="1"/>
    <col min="8" max="8" width="7.421875" style="4" customWidth="1"/>
    <col min="9" max="9" width="14.421875" style="4" customWidth="1"/>
    <col min="10" max="10" width="7.421875" style="5" customWidth="1"/>
    <col min="11" max="11" width="11.57421875" style="5" hidden="1" customWidth="1"/>
    <col min="12" max="14" width="0" style="5" hidden="1" customWidth="1"/>
    <col min="15" max="16384" width="9.00390625" style="5" customWidth="1"/>
  </cols>
  <sheetData>
    <row r="1" spans="1:14" s="2" customFormat="1" ht="63" customHeight="1">
      <c r="A1" s="20" t="s">
        <v>113</v>
      </c>
      <c r="B1" s="20"/>
      <c r="C1" s="20"/>
      <c r="D1" s="20"/>
      <c r="E1" s="20"/>
      <c r="F1" s="20"/>
      <c r="G1" s="20"/>
      <c r="H1" s="20"/>
      <c r="I1" s="20"/>
      <c r="J1" s="20"/>
      <c r="K1" s="6"/>
      <c r="L1" s="6"/>
      <c r="M1" s="6"/>
      <c r="N1" s="6"/>
    </row>
    <row r="2" spans="1:14" s="3" customFormat="1" ht="33" customHeight="1">
      <c r="A2" s="7" t="s">
        <v>13</v>
      </c>
      <c r="B2" s="7" t="s">
        <v>4</v>
      </c>
      <c r="C2" s="7" t="s">
        <v>0</v>
      </c>
      <c r="D2" s="7" t="s">
        <v>1</v>
      </c>
      <c r="E2" s="7" t="s">
        <v>2</v>
      </c>
      <c r="F2" s="8" t="s">
        <v>3</v>
      </c>
      <c r="G2" s="7" t="s">
        <v>11</v>
      </c>
      <c r="H2" s="7" t="s">
        <v>12</v>
      </c>
      <c r="I2" s="7" t="s">
        <v>9</v>
      </c>
      <c r="J2" s="7" t="s">
        <v>10</v>
      </c>
      <c r="K2" s="9"/>
      <c r="L2" s="9"/>
      <c r="M2" s="9"/>
      <c r="N2" s="9"/>
    </row>
    <row r="3" spans="1:14" s="4" customFormat="1" ht="30" customHeight="1">
      <c r="A3" s="7">
        <v>1</v>
      </c>
      <c r="B3" s="21" t="s">
        <v>14</v>
      </c>
      <c r="C3" s="22" t="s">
        <v>15</v>
      </c>
      <c r="D3" s="22" t="s">
        <v>16</v>
      </c>
      <c r="E3" s="10" t="s">
        <v>19</v>
      </c>
      <c r="F3" s="19">
        <v>1121300209009</v>
      </c>
      <c r="G3" s="11">
        <v>185.5</v>
      </c>
      <c r="H3" s="11">
        <v>82.3</v>
      </c>
      <c r="I3" s="11">
        <f>G3*0.2+H3*0.4</f>
        <v>70.02000000000001</v>
      </c>
      <c r="J3" s="1" t="s">
        <v>106</v>
      </c>
      <c r="K3" s="13" t="e">
        <f>#REF!/3*0.6</f>
        <v>#REF!</v>
      </c>
      <c r="L3" s="14">
        <f>H3*0.4</f>
        <v>32.92</v>
      </c>
      <c r="M3" s="14" t="e">
        <f>K3+L3</f>
        <v>#REF!</v>
      </c>
      <c r="N3" s="15" t="e">
        <f>I3-M3</f>
        <v>#REF!</v>
      </c>
    </row>
    <row r="4" spans="1:14" s="4" customFormat="1" ht="30" customHeight="1">
      <c r="A4" s="7">
        <v>2</v>
      </c>
      <c r="B4" s="21"/>
      <c r="C4" s="22"/>
      <c r="D4" s="22"/>
      <c r="E4" s="10" t="s">
        <v>17</v>
      </c>
      <c r="F4" s="19" t="s">
        <v>18</v>
      </c>
      <c r="G4" s="11">
        <v>185</v>
      </c>
      <c r="H4" s="11">
        <v>81.3</v>
      </c>
      <c r="I4" s="11">
        <f aca="true" t="shared" si="0" ref="I4:I35">G4*0.2+H4*0.4</f>
        <v>69.52000000000001</v>
      </c>
      <c r="J4" s="16"/>
      <c r="K4" s="13" t="e">
        <f>#REF!/3*0.6</f>
        <v>#REF!</v>
      </c>
      <c r="L4" s="14">
        <f>H4*0.4</f>
        <v>32.52</v>
      </c>
      <c r="M4" s="14" t="e">
        <f>K4+L4</f>
        <v>#REF!</v>
      </c>
      <c r="N4" s="15" t="e">
        <f>I4-M4</f>
        <v>#REF!</v>
      </c>
    </row>
    <row r="5" spans="1:14" s="4" customFormat="1" ht="30" customHeight="1">
      <c r="A5" s="7">
        <v>3</v>
      </c>
      <c r="B5" s="21"/>
      <c r="C5" s="22"/>
      <c r="D5" s="22"/>
      <c r="E5" s="10" t="s">
        <v>20</v>
      </c>
      <c r="F5" s="19" t="s">
        <v>21</v>
      </c>
      <c r="G5" s="11">
        <v>183.5</v>
      </c>
      <c r="H5" s="11">
        <v>81.4</v>
      </c>
      <c r="I5" s="11">
        <f>G5*0.2+H5*0.4</f>
        <v>69.26</v>
      </c>
      <c r="J5" s="12"/>
      <c r="K5" s="13" t="e">
        <f>#REF!/3*0.6</f>
        <v>#REF!</v>
      </c>
      <c r="L5" s="14">
        <f aca="true" t="shared" si="1" ref="L5:L36">H5*0.4</f>
        <v>32.56</v>
      </c>
      <c r="M5" s="14" t="e">
        <f aca="true" t="shared" si="2" ref="M5:M36">K5+L5</f>
        <v>#REF!</v>
      </c>
      <c r="N5" s="15" t="e">
        <f aca="true" t="shared" si="3" ref="N5:N36">I5-M5</f>
        <v>#REF!</v>
      </c>
    </row>
    <row r="6" spans="1:14" s="4" customFormat="1" ht="30" customHeight="1">
      <c r="A6" s="7">
        <v>4</v>
      </c>
      <c r="B6" s="21" t="s">
        <v>5</v>
      </c>
      <c r="C6" s="22" t="s">
        <v>22</v>
      </c>
      <c r="D6" s="22" t="s">
        <v>23</v>
      </c>
      <c r="E6" s="10" t="s">
        <v>26</v>
      </c>
      <c r="F6" s="19" t="s">
        <v>27</v>
      </c>
      <c r="G6" s="11">
        <v>177</v>
      </c>
      <c r="H6" s="11">
        <v>80.6</v>
      </c>
      <c r="I6" s="11">
        <f t="shared" si="0"/>
        <v>67.64</v>
      </c>
      <c r="J6" s="1" t="s">
        <v>107</v>
      </c>
      <c r="K6" s="13" t="e">
        <f>#REF!/3*0.6</f>
        <v>#REF!</v>
      </c>
      <c r="L6" s="14">
        <f t="shared" si="1"/>
        <v>32.24</v>
      </c>
      <c r="M6" s="14" t="e">
        <f t="shared" si="2"/>
        <v>#REF!</v>
      </c>
      <c r="N6" s="15" t="e">
        <f t="shared" si="3"/>
        <v>#REF!</v>
      </c>
    </row>
    <row r="7" spans="1:14" s="4" customFormat="1" ht="30" customHeight="1">
      <c r="A7" s="7">
        <v>5</v>
      </c>
      <c r="B7" s="21"/>
      <c r="C7" s="22"/>
      <c r="D7" s="22"/>
      <c r="E7" s="10" t="s">
        <v>24</v>
      </c>
      <c r="F7" s="19" t="s">
        <v>25</v>
      </c>
      <c r="G7" s="11">
        <v>131</v>
      </c>
      <c r="H7" s="11" t="s">
        <v>105</v>
      </c>
      <c r="I7" s="11">
        <f>G7*0.2</f>
        <v>26.200000000000003</v>
      </c>
      <c r="J7" s="16"/>
      <c r="K7" s="13" t="e">
        <f>#REF!/3*0.6</f>
        <v>#REF!</v>
      </c>
      <c r="L7" s="14" t="e">
        <f t="shared" si="1"/>
        <v>#VALUE!</v>
      </c>
      <c r="M7" s="14" t="e">
        <f t="shared" si="2"/>
        <v>#REF!</v>
      </c>
      <c r="N7" s="15" t="e">
        <f t="shared" si="3"/>
        <v>#REF!</v>
      </c>
    </row>
    <row r="8" spans="1:14" s="4" customFormat="1" ht="30" customHeight="1">
      <c r="A8" s="7">
        <v>6</v>
      </c>
      <c r="B8" s="21"/>
      <c r="C8" s="22" t="s">
        <v>28</v>
      </c>
      <c r="D8" s="22" t="s">
        <v>29</v>
      </c>
      <c r="E8" s="10" t="s">
        <v>32</v>
      </c>
      <c r="F8" s="19" t="s">
        <v>33</v>
      </c>
      <c r="G8" s="11">
        <v>177</v>
      </c>
      <c r="H8" s="11">
        <v>81</v>
      </c>
      <c r="I8" s="11">
        <f t="shared" si="0"/>
        <v>67.8</v>
      </c>
      <c r="J8" s="1" t="s">
        <v>108</v>
      </c>
      <c r="K8" s="13" t="e">
        <f>#REF!/3*0.6</f>
        <v>#REF!</v>
      </c>
      <c r="L8" s="14">
        <f t="shared" si="1"/>
        <v>32.4</v>
      </c>
      <c r="M8" s="14" t="e">
        <f t="shared" si="2"/>
        <v>#REF!</v>
      </c>
      <c r="N8" s="15" t="e">
        <f t="shared" si="3"/>
        <v>#REF!</v>
      </c>
    </row>
    <row r="9" spans="1:14" s="4" customFormat="1" ht="30" customHeight="1">
      <c r="A9" s="7">
        <v>7</v>
      </c>
      <c r="B9" s="21"/>
      <c r="C9" s="22"/>
      <c r="D9" s="22"/>
      <c r="E9" s="10" t="s">
        <v>30</v>
      </c>
      <c r="F9" s="19" t="s">
        <v>31</v>
      </c>
      <c r="G9" s="11">
        <v>167.5</v>
      </c>
      <c r="H9" s="11">
        <v>75.3</v>
      </c>
      <c r="I9" s="11">
        <f t="shared" si="0"/>
        <v>63.620000000000005</v>
      </c>
      <c r="J9" s="12"/>
      <c r="K9" s="13" t="e">
        <f>#REF!/3*0.6</f>
        <v>#REF!</v>
      </c>
      <c r="L9" s="14">
        <f t="shared" si="1"/>
        <v>30.12</v>
      </c>
      <c r="M9" s="14" t="e">
        <f t="shared" si="2"/>
        <v>#REF!</v>
      </c>
      <c r="N9" s="15" t="e">
        <f t="shared" si="3"/>
        <v>#REF!</v>
      </c>
    </row>
    <row r="10" spans="1:14" s="4" customFormat="1" ht="30" customHeight="1">
      <c r="A10" s="7">
        <v>8</v>
      </c>
      <c r="B10" s="21"/>
      <c r="C10" s="22"/>
      <c r="D10" s="22"/>
      <c r="E10" s="10" t="s">
        <v>34</v>
      </c>
      <c r="F10" s="19" t="s">
        <v>35</v>
      </c>
      <c r="G10" s="11">
        <v>160</v>
      </c>
      <c r="H10" s="11">
        <v>78.6</v>
      </c>
      <c r="I10" s="11">
        <f t="shared" si="0"/>
        <v>63.44</v>
      </c>
      <c r="J10" s="12"/>
      <c r="K10" s="13" t="e">
        <f>#REF!/3*0.6</f>
        <v>#REF!</v>
      </c>
      <c r="L10" s="14">
        <f t="shared" si="1"/>
        <v>31.439999999999998</v>
      </c>
      <c r="M10" s="14" t="e">
        <f t="shared" si="2"/>
        <v>#REF!</v>
      </c>
      <c r="N10" s="15" t="e">
        <f t="shared" si="3"/>
        <v>#REF!</v>
      </c>
    </row>
    <row r="11" spans="1:14" s="4" customFormat="1" ht="30" customHeight="1">
      <c r="A11" s="7">
        <v>9</v>
      </c>
      <c r="B11" s="21"/>
      <c r="C11" s="22" t="s">
        <v>36</v>
      </c>
      <c r="D11" s="22" t="s">
        <v>37</v>
      </c>
      <c r="E11" s="10" t="s">
        <v>42</v>
      </c>
      <c r="F11" s="19" t="s">
        <v>43</v>
      </c>
      <c r="G11" s="11">
        <v>149</v>
      </c>
      <c r="H11" s="11">
        <v>82.7</v>
      </c>
      <c r="I11" s="11">
        <f t="shared" si="0"/>
        <v>62.88000000000001</v>
      </c>
      <c r="J11" s="1" t="s">
        <v>109</v>
      </c>
      <c r="K11" s="13" t="e">
        <f>#REF!/3*0.6</f>
        <v>#REF!</v>
      </c>
      <c r="L11" s="14">
        <f t="shared" si="1"/>
        <v>33.080000000000005</v>
      </c>
      <c r="M11" s="14" t="e">
        <f t="shared" si="2"/>
        <v>#REF!</v>
      </c>
      <c r="N11" s="15" t="e">
        <f t="shared" si="3"/>
        <v>#REF!</v>
      </c>
    </row>
    <row r="12" spans="1:14" s="4" customFormat="1" ht="30" customHeight="1">
      <c r="A12" s="7">
        <v>10</v>
      </c>
      <c r="B12" s="21"/>
      <c r="C12" s="22"/>
      <c r="D12" s="22"/>
      <c r="E12" s="10" t="s">
        <v>40</v>
      </c>
      <c r="F12" s="19" t="s">
        <v>41</v>
      </c>
      <c r="G12" s="11">
        <v>151.5</v>
      </c>
      <c r="H12" s="11">
        <v>76.5</v>
      </c>
      <c r="I12" s="11">
        <f t="shared" si="0"/>
        <v>60.900000000000006</v>
      </c>
      <c r="J12" s="16"/>
      <c r="K12" s="13" t="e">
        <f>#REF!/3*0.6</f>
        <v>#REF!</v>
      </c>
      <c r="L12" s="14">
        <f t="shared" si="1"/>
        <v>30.6</v>
      </c>
      <c r="M12" s="14" t="e">
        <f t="shared" si="2"/>
        <v>#REF!</v>
      </c>
      <c r="N12" s="15" t="e">
        <f t="shared" si="3"/>
        <v>#REF!</v>
      </c>
    </row>
    <row r="13" spans="1:14" s="4" customFormat="1" ht="30" customHeight="1">
      <c r="A13" s="7">
        <v>11</v>
      </c>
      <c r="B13" s="21"/>
      <c r="C13" s="22"/>
      <c r="D13" s="22"/>
      <c r="E13" s="10" t="s">
        <v>38</v>
      </c>
      <c r="F13" s="19" t="s">
        <v>39</v>
      </c>
      <c r="G13" s="11">
        <v>137.5</v>
      </c>
      <c r="H13" s="11">
        <v>80.2</v>
      </c>
      <c r="I13" s="11">
        <f t="shared" si="0"/>
        <v>59.580000000000005</v>
      </c>
      <c r="J13" s="12"/>
      <c r="K13" s="13" t="e">
        <f>#REF!/3*0.6</f>
        <v>#REF!</v>
      </c>
      <c r="L13" s="14">
        <f t="shared" si="1"/>
        <v>32.080000000000005</v>
      </c>
      <c r="M13" s="14" t="e">
        <f t="shared" si="2"/>
        <v>#REF!</v>
      </c>
      <c r="N13" s="15" t="e">
        <f t="shared" si="3"/>
        <v>#REF!</v>
      </c>
    </row>
    <row r="14" spans="1:14" s="4" customFormat="1" ht="30" customHeight="1">
      <c r="A14" s="7">
        <v>12</v>
      </c>
      <c r="B14" s="21"/>
      <c r="C14" s="22" t="s">
        <v>44</v>
      </c>
      <c r="D14" s="22" t="s">
        <v>45</v>
      </c>
      <c r="E14" s="10" t="s">
        <v>46</v>
      </c>
      <c r="F14" s="19" t="s">
        <v>47</v>
      </c>
      <c r="G14" s="11">
        <v>183</v>
      </c>
      <c r="H14" s="11">
        <v>80.6</v>
      </c>
      <c r="I14" s="11">
        <f t="shared" si="0"/>
        <v>68.84</v>
      </c>
      <c r="J14" s="1" t="s">
        <v>110</v>
      </c>
      <c r="K14" s="13" t="e">
        <f>#REF!/3*0.6</f>
        <v>#REF!</v>
      </c>
      <c r="L14" s="14">
        <f t="shared" si="1"/>
        <v>32.24</v>
      </c>
      <c r="M14" s="14" t="e">
        <f t="shared" si="2"/>
        <v>#REF!</v>
      </c>
      <c r="N14" s="15" t="e">
        <f t="shared" si="3"/>
        <v>#REF!</v>
      </c>
    </row>
    <row r="15" spans="1:14" s="4" customFormat="1" ht="30" customHeight="1">
      <c r="A15" s="7">
        <v>13</v>
      </c>
      <c r="B15" s="21"/>
      <c r="C15" s="22"/>
      <c r="D15" s="22"/>
      <c r="E15" s="10" t="s">
        <v>48</v>
      </c>
      <c r="F15" s="19" t="s">
        <v>49</v>
      </c>
      <c r="G15" s="11">
        <v>159</v>
      </c>
      <c r="H15" s="11">
        <v>80.2</v>
      </c>
      <c r="I15" s="11">
        <f t="shared" si="0"/>
        <v>63.88000000000001</v>
      </c>
      <c r="J15" s="16"/>
      <c r="K15" s="13" t="e">
        <f>#REF!/3*0.6</f>
        <v>#REF!</v>
      </c>
      <c r="L15" s="14">
        <f t="shared" si="1"/>
        <v>32.080000000000005</v>
      </c>
      <c r="M15" s="14" t="e">
        <f t="shared" si="2"/>
        <v>#REF!</v>
      </c>
      <c r="N15" s="15" t="e">
        <f t="shared" si="3"/>
        <v>#REF!</v>
      </c>
    </row>
    <row r="16" spans="1:14" s="4" customFormat="1" ht="30" customHeight="1">
      <c r="A16" s="7">
        <v>14</v>
      </c>
      <c r="B16" s="21"/>
      <c r="C16" s="22"/>
      <c r="D16" s="22"/>
      <c r="E16" s="10" t="s">
        <v>50</v>
      </c>
      <c r="F16" s="19" t="s">
        <v>51</v>
      </c>
      <c r="G16" s="11">
        <v>141.5</v>
      </c>
      <c r="H16" s="11">
        <v>81</v>
      </c>
      <c r="I16" s="11">
        <f t="shared" si="0"/>
        <v>60.7</v>
      </c>
      <c r="J16" s="11"/>
      <c r="K16" s="13" t="e">
        <f>#REF!/3*0.6</f>
        <v>#REF!</v>
      </c>
      <c r="L16" s="14">
        <f t="shared" si="1"/>
        <v>32.4</v>
      </c>
      <c r="M16" s="14" t="e">
        <f t="shared" si="2"/>
        <v>#REF!</v>
      </c>
      <c r="N16" s="15" t="e">
        <f t="shared" si="3"/>
        <v>#REF!</v>
      </c>
    </row>
    <row r="17" spans="1:14" s="4" customFormat="1" ht="30" customHeight="1">
      <c r="A17" s="7">
        <v>15</v>
      </c>
      <c r="B17" s="21"/>
      <c r="C17" s="22" t="s">
        <v>52</v>
      </c>
      <c r="D17" s="22" t="s">
        <v>53</v>
      </c>
      <c r="E17" s="10" t="s">
        <v>56</v>
      </c>
      <c r="F17" s="19" t="s">
        <v>57</v>
      </c>
      <c r="G17" s="11">
        <v>152.5</v>
      </c>
      <c r="H17" s="11">
        <v>80.3</v>
      </c>
      <c r="I17" s="11">
        <f t="shared" si="0"/>
        <v>62.62</v>
      </c>
      <c r="J17" s="1" t="s">
        <v>110</v>
      </c>
      <c r="K17" s="13" t="e">
        <f>#REF!/3*0.6</f>
        <v>#REF!</v>
      </c>
      <c r="L17" s="14">
        <f t="shared" si="1"/>
        <v>32.12</v>
      </c>
      <c r="M17" s="14" t="e">
        <f t="shared" si="2"/>
        <v>#REF!</v>
      </c>
      <c r="N17" s="15" t="e">
        <f t="shared" si="3"/>
        <v>#REF!</v>
      </c>
    </row>
    <row r="18" spans="1:14" s="4" customFormat="1" ht="30" customHeight="1">
      <c r="A18" s="7">
        <v>16</v>
      </c>
      <c r="B18" s="21"/>
      <c r="C18" s="22"/>
      <c r="D18" s="22"/>
      <c r="E18" s="10" t="s">
        <v>58</v>
      </c>
      <c r="F18" s="19" t="s">
        <v>59</v>
      </c>
      <c r="G18" s="11">
        <v>146</v>
      </c>
      <c r="H18" s="11">
        <v>78.5</v>
      </c>
      <c r="I18" s="11">
        <f t="shared" si="0"/>
        <v>60.60000000000001</v>
      </c>
      <c r="J18" s="11"/>
      <c r="K18" s="13" t="e">
        <f>#REF!/3*0.6</f>
        <v>#REF!</v>
      </c>
      <c r="L18" s="14">
        <f t="shared" si="1"/>
        <v>31.400000000000002</v>
      </c>
      <c r="M18" s="14" t="e">
        <f t="shared" si="2"/>
        <v>#REF!</v>
      </c>
      <c r="N18" s="15" t="e">
        <f t="shared" si="3"/>
        <v>#REF!</v>
      </c>
    </row>
    <row r="19" spans="1:14" s="4" customFormat="1" ht="30" customHeight="1">
      <c r="A19" s="7">
        <v>17</v>
      </c>
      <c r="B19" s="21"/>
      <c r="C19" s="22"/>
      <c r="D19" s="22"/>
      <c r="E19" s="10" t="s">
        <v>54</v>
      </c>
      <c r="F19" s="19" t="s">
        <v>55</v>
      </c>
      <c r="G19" s="11">
        <v>174</v>
      </c>
      <c r="H19" s="11" t="s">
        <v>105</v>
      </c>
      <c r="I19" s="11">
        <f>G19*0.2</f>
        <v>34.800000000000004</v>
      </c>
      <c r="J19" s="16"/>
      <c r="K19" s="13" t="e">
        <f>#REF!/3*0.6</f>
        <v>#REF!</v>
      </c>
      <c r="L19" s="14" t="e">
        <f t="shared" si="1"/>
        <v>#VALUE!</v>
      </c>
      <c r="M19" s="14" t="e">
        <f t="shared" si="2"/>
        <v>#REF!</v>
      </c>
      <c r="N19" s="15" t="e">
        <f t="shared" si="3"/>
        <v>#REF!</v>
      </c>
    </row>
    <row r="20" spans="1:14" s="4" customFormat="1" ht="30" customHeight="1">
      <c r="A20" s="7">
        <v>18</v>
      </c>
      <c r="B20" s="21"/>
      <c r="C20" s="22" t="s">
        <v>60</v>
      </c>
      <c r="D20" s="22" t="s">
        <v>61</v>
      </c>
      <c r="E20" s="10" t="s">
        <v>66</v>
      </c>
      <c r="F20" s="19" t="s">
        <v>67</v>
      </c>
      <c r="G20" s="11">
        <v>191</v>
      </c>
      <c r="H20" s="11">
        <v>83.2</v>
      </c>
      <c r="I20" s="11">
        <f t="shared" si="0"/>
        <v>71.48</v>
      </c>
      <c r="J20" s="1" t="s">
        <v>109</v>
      </c>
      <c r="K20" s="13" t="e">
        <f>#REF!/3*0.6</f>
        <v>#REF!</v>
      </c>
      <c r="L20" s="14">
        <f t="shared" si="1"/>
        <v>33.28</v>
      </c>
      <c r="M20" s="14" t="e">
        <f t="shared" si="2"/>
        <v>#REF!</v>
      </c>
      <c r="N20" s="15" t="e">
        <f t="shared" si="3"/>
        <v>#REF!</v>
      </c>
    </row>
    <row r="21" spans="1:14" s="4" customFormat="1" ht="30" customHeight="1">
      <c r="A21" s="7">
        <v>19</v>
      </c>
      <c r="B21" s="21"/>
      <c r="C21" s="22"/>
      <c r="D21" s="22"/>
      <c r="E21" s="10" t="s">
        <v>64</v>
      </c>
      <c r="F21" s="19" t="s">
        <v>65</v>
      </c>
      <c r="G21" s="11">
        <v>190</v>
      </c>
      <c r="H21" s="11">
        <v>81.9</v>
      </c>
      <c r="I21" s="11">
        <f t="shared" si="0"/>
        <v>70.76</v>
      </c>
      <c r="J21" s="11"/>
      <c r="K21" s="13" t="e">
        <f>#REF!/3*0.6</f>
        <v>#REF!</v>
      </c>
      <c r="L21" s="14">
        <f t="shared" si="1"/>
        <v>32.760000000000005</v>
      </c>
      <c r="M21" s="14" t="e">
        <f t="shared" si="2"/>
        <v>#REF!</v>
      </c>
      <c r="N21" s="15" t="e">
        <f t="shared" si="3"/>
        <v>#REF!</v>
      </c>
    </row>
    <row r="22" spans="1:14" s="4" customFormat="1" ht="30" customHeight="1">
      <c r="A22" s="7">
        <v>20</v>
      </c>
      <c r="B22" s="21"/>
      <c r="C22" s="22"/>
      <c r="D22" s="22"/>
      <c r="E22" s="10" t="s">
        <v>62</v>
      </c>
      <c r="F22" s="19" t="s">
        <v>63</v>
      </c>
      <c r="G22" s="11">
        <v>179.5</v>
      </c>
      <c r="H22" s="11">
        <v>78.7</v>
      </c>
      <c r="I22" s="11">
        <f t="shared" si="0"/>
        <v>67.38</v>
      </c>
      <c r="J22" s="16"/>
      <c r="K22" s="13" t="e">
        <f>#REF!/3*0.6</f>
        <v>#REF!</v>
      </c>
      <c r="L22" s="14">
        <f t="shared" si="1"/>
        <v>31.480000000000004</v>
      </c>
      <c r="M22" s="14" t="e">
        <f t="shared" si="2"/>
        <v>#REF!</v>
      </c>
      <c r="N22" s="15" t="e">
        <f t="shared" si="3"/>
        <v>#REF!</v>
      </c>
    </row>
    <row r="23" spans="1:14" s="4" customFormat="1" ht="30" customHeight="1">
      <c r="A23" s="7">
        <v>21</v>
      </c>
      <c r="B23" s="21" t="s">
        <v>68</v>
      </c>
      <c r="C23" s="22" t="s">
        <v>69</v>
      </c>
      <c r="D23" s="22" t="s">
        <v>70</v>
      </c>
      <c r="E23" s="10" t="s">
        <v>73</v>
      </c>
      <c r="F23" s="19" t="s">
        <v>74</v>
      </c>
      <c r="G23" s="11">
        <v>196.5</v>
      </c>
      <c r="H23" s="11">
        <v>80.7</v>
      </c>
      <c r="I23" s="11">
        <f t="shared" si="0"/>
        <v>71.58000000000001</v>
      </c>
      <c r="J23" s="1" t="s">
        <v>109</v>
      </c>
      <c r="K23" s="13" t="e">
        <f>#REF!/3*0.6</f>
        <v>#REF!</v>
      </c>
      <c r="L23" s="14">
        <f t="shared" si="1"/>
        <v>32.28</v>
      </c>
      <c r="M23" s="14" t="e">
        <f t="shared" si="2"/>
        <v>#REF!</v>
      </c>
      <c r="N23" s="15" t="e">
        <f t="shared" si="3"/>
        <v>#REF!</v>
      </c>
    </row>
    <row r="24" spans="1:14" s="4" customFormat="1" ht="30" customHeight="1">
      <c r="A24" s="7">
        <v>22</v>
      </c>
      <c r="B24" s="21"/>
      <c r="C24" s="22"/>
      <c r="D24" s="22"/>
      <c r="E24" s="10" t="s">
        <v>75</v>
      </c>
      <c r="F24" s="19" t="s">
        <v>76</v>
      </c>
      <c r="G24" s="11">
        <v>189</v>
      </c>
      <c r="H24" s="11">
        <v>80.3</v>
      </c>
      <c r="I24" s="11">
        <f t="shared" si="0"/>
        <v>69.92</v>
      </c>
      <c r="J24" s="16"/>
      <c r="K24" s="13" t="e">
        <f>#REF!/3*0.6</f>
        <v>#REF!</v>
      </c>
      <c r="L24" s="14">
        <f t="shared" si="1"/>
        <v>32.12</v>
      </c>
      <c r="M24" s="14" t="e">
        <f t="shared" si="2"/>
        <v>#REF!</v>
      </c>
      <c r="N24" s="15" t="e">
        <f t="shared" si="3"/>
        <v>#REF!</v>
      </c>
    </row>
    <row r="25" spans="1:14" s="4" customFormat="1" ht="30" customHeight="1">
      <c r="A25" s="7">
        <v>23</v>
      </c>
      <c r="B25" s="21"/>
      <c r="C25" s="22"/>
      <c r="D25" s="22"/>
      <c r="E25" s="10" t="s">
        <v>71</v>
      </c>
      <c r="F25" s="19" t="s">
        <v>72</v>
      </c>
      <c r="G25" s="11">
        <v>180.5</v>
      </c>
      <c r="H25" s="11">
        <v>80.8</v>
      </c>
      <c r="I25" s="11">
        <f t="shared" si="0"/>
        <v>68.42</v>
      </c>
      <c r="J25" s="16"/>
      <c r="K25" s="13" t="e">
        <f>#REF!/3*0.6</f>
        <v>#REF!</v>
      </c>
      <c r="L25" s="14">
        <f t="shared" si="1"/>
        <v>32.32</v>
      </c>
      <c r="M25" s="14" t="e">
        <f t="shared" si="2"/>
        <v>#REF!</v>
      </c>
      <c r="N25" s="15" t="e">
        <f t="shared" si="3"/>
        <v>#REF!</v>
      </c>
    </row>
    <row r="26" spans="1:14" s="4" customFormat="1" ht="30" customHeight="1">
      <c r="A26" s="7">
        <v>24</v>
      </c>
      <c r="B26" s="21"/>
      <c r="C26" s="22" t="s">
        <v>77</v>
      </c>
      <c r="D26" s="22" t="s">
        <v>78</v>
      </c>
      <c r="E26" s="10" t="s">
        <v>79</v>
      </c>
      <c r="F26" s="19" t="s">
        <v>80</v>
      </c>
      <c r="G26" s="11">
        <v>183</v>
      </c>
      <c r="H26" s="11">
        <v>84.7</v>
      </c>
      <c r="I26" s="11">
        <f t="shared" si="0"/>
        <v>70.48</v>
      </c>
      <c r="J26" s="1" t="s">
        <v>111</v>
      </c>
      <c r="K26" s="13" t="e">
        <f>#REF!/3*0.6</f>
        <v>#REF!</v>
      </c>
      <c r="L26" s="14">
        <f t="shared" si="1"/>
        <v>33.88</v>
      </c>
      <c r="M26" s="14" t="e">
        <f t="shared" si="2"/>
        <v>#REF!</v>
      </c>
      <c r="N26" s="15" t="e">
        <f t="shared" si="3"/>
        <v>#REF!</v>
      </c>
    </row>
    <row r="27" spans="1:14" s="4" customFormat="1" ht="30" customHeight="1">
      <c r="A27" s="7">
        <v>25</v>
      </c>
      <c r="B27" s="21"/>
      <c r="C27" s="22"/>
      <c r="D27" s="22"/>
      <c r="E27" s="10" t="s">
        <v>83</v>
      </c>
      <c r="F27" s="19" t="s">
        <v>84</v>
      </c>
      <c r="G27" s="11">
        <v>189.5</v>
      </c>
      <c r="H27" s="11">
        <v>78.8</v>
      </c>
      <c r="I27" s="11">
        <f t="shared" si="0"/>
        <v>69.42</v>
      </c>
      <c r="J27" s="17"/>
      <c r="K27" s="13" t="e">
        <f>#REF!/3*0.6</f>
        <v>#REF!</v>
      </c>
      <c r="L27" s="14">
        <f t="shared" si="1"/>
        <v>31.52</v>
      </c>
      <c r="M27" s="14" t="e">
        <f t="shared" si="2"/>
        <v>#REF!</v>
      </c>
      <c r="N27" s="15" t="e">
        <f t="shared" si="3"/>
        <v>#REF!</v>
      </c>
    </row>
    <row r="28" spans="1:14" s="4" customFormat="1" ht="30" customHeight="1">
      <c r="A28" s="7">
        <v>26</v>
      </c>
      <c r="B28" s="21"/>
      <c r="C28" s="22"/>
      <c r="D28" s="22"/>
      <c r="E28" s="10" t="s">
        <v>81</v>
      </c>
      <c r="F28" s="19" t="s">
        <v>82</v>
      </c>
      <c r="G28" s="11">
        <v>186.5</v>
      </c>
      <c r="H28" s="11">
        <v>79.4</v>
      </c>
      <c r="I28" s="11">
        <f t="shared" si="0"/>
        <v>69.06</v>
      </c>
      <c r="J28" s="11"/>
      <c r="K28" s="13" t="e">
        <f>#REF!/3*0.6</f>
        <v>#REF!</v>
      </c>
      <c r="L28" s="14">
        <f t="shared" si="1"/>
        <v>31.760000000000005</v>
      </c>
      <c r="M28" s="14" t="e">
        <f t="shared" si="2"/>
        <v>#REF!</v>
      </c>
      <c r="N28" s="15" t="e">
        <f t="shared" si="3"/>
        <v>#REF!</v>
      </c>
    </row>
    <row r="29" spans="1:14" s="4" customFormat="1" ht="30" customHeight="1">
      <c r="A29" s="7">
        <v>27</v>
      </c>
      <c r="B29" s="21" t="s">
        <v>7</v>
      </c>
      <c r="C29" s="22" t="s">
        <v>85</v>
      </c>
      <c r="D29" s="22" t="s">
        <v>86</v>
      </c>
      <c r="E29" s="10" t="s">
        <v>89</v>
      </c>
      <c r="F29" s="19" t="s">
        <v>90</v>
      </c>
      <c r="G29" s="11">
        <v>193.5</v>
      </c>
      <c r="H29" s="11">
        <v>81.2</v>
      </c>
      <c r="I29" s="11">
        <f t="shared" si="0"/>
        <v>71.18</v>
      </c>
      <c r="J29" s="1" t="s">
        <v>108</v>
      </c>
      <c r="K29" s="13" t="e">
        <f>#REF!/3*0.6</f>
        <v>#REF!</v>
      </c>
      <c r="L29" s="14">
        <f t="shared" si="1"/>
        <v>32.480000000000004</v>
      </c>
      <c r="M29" s="14" t="e">
        <f t="shared" si="2"/>
        <v>#REF!</v>
      </c>
      <c r="N29" s="15" t="e">
        <f t="shared" si="3"/>
        <v>#REF!</v>
      </c>
    </row>
    <row r="30" spans="1:14" s="4" customFormat="1" ht="30" customHeight="1">
      <c r="A30" s="7">
        <v>28</v>
      </c>
      <c r="B30" s="21"/>
      <c r="C30" s="22"/>
      <c r="D30" s="22"/>
      <c r="E30" s="10" t="s">
        <v>87</v>
      </c>
      <c r="F30" s="19" t="s">
        <v>88</v>
      </c>
      <c r="G30" s="11">
        <v>189</v>
      </c>
      <c r="H30" s="11">
        <v>80.4</v>
      </c>
      <c r="I30" s="11">
        <f t="shared" si="0"/>
        <v>69.96000000000001</v>
      </c>
      <c r="J30" s="16"/>
      <c r="K30" s="13" t="e">
        <f>#REF!/3*0.6</f>
        <v>#REF!</v>
      </c>
      <c r="L30" s="14">
        <f t="shared" si="1"/>
        <v>32.160000000000004</v>
      </c>
      <c r="M30" s="14" t="e">
        <f t="shared" si="2"/>
        <v>#REF!</v>
      </c>
      <c r="N30" s="15" t="e">
        <f t="shared" si="3"/>
        <v>#REF!</v>
      </c>
    </row>
    <row r="31" spans="1:14" s="4" customFormat="1" ht="30" customHeight="1">
      <c r="A31" s="7">
        <v>29</v>
      </c>
      <c r="B31" s="21"/>
      <c r="C31" s="22"/>
      <c r="D31" s="22"/>
      <c r="E31" s="10" t="s">
        <v>91</v>
      </c>
      <c r="F31" s="19" t="s">
        <v>92</v>
      </c>
      <c r="G31" s="11">
        <v>180</v>
      </c>
      <c r="H31" s="11">
        <v>81.8</v>
      </c>
      <c r="I31" s="11">
        <f t="shared" si="0"/>
        <v>68.72</v>
      </c>
      <c r="J31" s="12"/>
      <c r="K31" s="13" t="e">
        <f>#REF!/3*0.6</f>
        <v>#REF!</v>
      </c>
      <c r="L31" s="14">
        <f t="shared" si="1"/>
        <v>32.72</v>
      </c>
      <c r="M31" s="14" t="e">
        <f t="shared" si="2"/>
        <v>#REF!</v>
      </c>
      <c r="N31" s="15" t="e">
        <f t="shared" si="3"/>
        <v>#REF!</v>
      </c>
    </row>
    <row r="32" spans="1:14" s="4" customFormat="1" ht="30" customHeight="1">
      <c r="A32" s="7">
        <v>30</v>
      </c>
      <c r="B32" s="21"/>
      <c r="C32" s="22" t="s">
        <v>93</v>
      </c>
      <c r="D32" s="22" t="s">
        <v>16</v>
      </c>
      <c r="E32" s="10" t="s">
        <v>96</v>
      </c>
      <c r="F32" s="19" t="s">
        <v>97</v>
      </c>
      <c r="G32" s="11">
        <v>184.5</v>
      </c>
      <c r="H32" s="11">
        <v>81.1</v>
      </c>
      <c r="I32" s="11">
        <f t="shared" si="0"/>
        <v>69.34</v>
      </c>
      <c r="J32" s="1" t="s">
        <v>112</v>
      </c>
      <c r="K32" s="13" t="e">
        <f>#REF!/3*0.6</f>
        <v>#REF!</v>
      </c>
      <c r="L32" s="14">
        <f t="shared" si="1"/>
        <v>32.44</v>
      </c>
      <c r="M32" s="14" t="e">
        <f t="shared" si="2"/>
        <v>#REF!</v>
      </c>
      <c r="N32" s="15" t="e">
        <f t="shared" si="3"/>
        <v>#REF!</v>
      </c>
    </row>
    <row r="33" spans="1:14" s="4" customFormat="1" ht="30" customHeight="1">
      <c r="A33" s="7">
        <v>31</v>
      </c>
      <c r="B33" s="21"/>
      <c r="C33" s="22"/>
      <c r="D33" s="22"/>
      <c r="E33" s="10" t="s">
        <v>94</v>
      </c>
      <c r="F33" s="19" t="s">
        <v>95</v>
      </c>
      <c r="G33" s="11">
        <v>181</v>
      </c>
      <c r="H33" s="11">
        <v>81</v>
      </c>
      <c r="I33" s="11">
        <f t="shared" si="0"/>
        <v>68.6</v>
      </c>
      <c r="J33" s="16"/>
      <c r="K33" s="13" t="e">
        <f>#REF!/3*0.6</f>
        <v>#REF!</v>
      </c>
      <c r="L33" s="14">
        <f t="shared" si="1"/>
        <v>32.4</v>
      </c>
      <c r="M33" s="14" t="e">
        <f t="shared" si="2"/>
        <v>#REF!</v>
      </c>
      <c r="N33" s="15" t="e">
        <f t="shared" si="3"/>
        <v>#REF!</v>
      </c>
    </row>
    <row r="34" spans="1:14" s="4" customFormat="1" ht="30" customHeight="1">
      <c r="A34" s="7">
        <v>32</v>
      </c>
      <c r="B34" s="21" t="s">
        <v>6</v>
      </c>
      <c r="C34" s="22" t="s">
        <v>98</v>
      </c>
      <c r="D34" s="22" t="s">
        <v>8</v>
      </c>
      <c r="E34" s="10" t="s">
        <v>103</v>
      </c>
      <c r="F34" s="19" t="s">
        <v>104</v>
      </c>
      <c r="G34" s="11">
        <v>188.5</v>
      </c>
      <c r="H34" s="11">
        <v>78</v>
      </c>
      <c r="I34" s="11">
        <f t="shared" si="0"/>
        <v>68.9</v>
      </c>
      <c r="J34" s="1" t="s">
        <v>111</v>
      </c>
      <c r="K34" s="13" t="e">
        <f>#REF!/3*0.6</f>
        <v>#REF!</v>
      </c>
      <c r="L34" s="14">
        <f t="shared" si="1"/>
        <v>31.200000000000003</v>
      </c>
      <c r="M34" s="14" t="e">
        <f t="shared" si="2"/>
        <v>#REF!</v>
      </c>
      <c r="N34" s="15" t="e">
        <f t="shared" si="3"/>
        <v>#REF!</v>
      </c>
    </row>
    <row r="35" spans="1:14" s="4" customFormat="1" ht="30" customHeight="1">
      <c r="A35" s="7">
        <v>33</v>
      </c>
      <c r="B35" s="21"/>
      <c r="C35" s="22"/>
      <c r="D35" s="22"/>
      <c r="E35" s="10" t="s">
        <v>99</v>
      </c>
      <c r="F35" s="19" t="s">
        <v>100</v>
      </c>
      <c r="G35" s="11">
        <v>179.5</v>
      </c>
      <c r="H35" s="11">
        <v>82.1</v>
      </c>
      <c r="I35" s="11">
        <f t="shared" si="0"/>
        <v>68.74</v>
      </c>
      <c r="J35" s="12"/>
      <c r="K35" s="13" t="e">
        <f>#REF!/3*0.6</f>
        <v>#REF!</v>
      </c>
      <c r="L35" s="14">
        <f t="shared" si="1"/>
        <v>32.839999999999996</v>
      </c>
      <c r="M35" s="14" t="e">
        <f t="shared" si="2"/>
        <v>#REF!</v>
      </c>
      <c r="N35" s="15" t="e">
        <f t="shared" si="3"/>
        <v>#REF!</v>
      </c>
    </row>
    <row r="36" spans="1:14" s="4" customFormat="1" ht="30" customHeight="1">
      <c r="A36" s="7">
        <v>34</v>
      </c>
      <c r="B36" s="21"/>
      <c r="C36" s="22"/>
      <c r="D36" s="22"/>
      <c r="E36" s="10" t="s">
        <v>101</v>
      </c>
      <c r="F36" s="19" t="s">
        <v>102</v>
      </c>
      <c r="G36" s="11">
        <v>149.5</v>
      </c>
      <c r="H36" s="11" t="s">
        <v>105</v>
      </c>
      <c r="I36" s="11">
        <f>G36*0.2</f>
        <v>29.900000000000002</v>
      </c>
      <c r="J36" s="16"/>
      <c r="K36" s="13" t="e">
        <f>#REF!/3*0.6</f>
        <v>#REF!</v>
      </c>
      <c r="L36" s="14" t="e">
        <f t="shared" si="1"/>
        <v>#VALUE!</v>
      </c>
      <c r="M36" s="14" t="e">
        <f t="shared" si="2"/>
        <v>#REF!</v>
      </c>
      <c r="N36" s="15" t="e">
        <f t="shared" si="3"/>
        <v>#REF!</v>
      </c>
    </row>
    <row r="37" spans="1:14" ht="13.5">
      <c r="A37" s="18"/>
      <c r="B37" s="18"/>
      <c r="C37" s="18"/>
      <c r="D37" s="18"/>
      <c r="E37" s="18"/>
      <c r="F37" s="18"/>
      <c r="G37" s="14"/>
      <c r="H37" s="14"/>
      <c r="I37" s="14"/>
      <c r="J37" s="18"/>
      <c r="K37" s="18"/>
      <c r="L37" s="18"/>
      <c r="M37" s="18"/>
      <c r="N37" s="15">
        <f>I37-M37</f>
        <v>0</v>
      </c>
    </row>
    <row r="38" spans="1:14" ht="13.5">
      <c r="A38" s="18"/>
      <c r="B38" s="18"/>
      <c r="C38" s="18"/>
      <c r="D38" s="18"/>
      <c r="E38" s="18"/>
      <c r="F38" s="18"/>
      <c r="G38" s="14"/>
      <c r="H38" s="14"/>
      <c r="I38" s="14"/>
      <c r="J38" s="18"/>
      <c r="K38" s="18"/>
      <c r="L38" s="18"/>
      <c r="M38" s="18"/>
      <c r="N38" s="15">
        <f>I38-M38</f>
        <v>0</v>
      </c>
    </row>
  </sheetData>
  <sheetProtection formatColumns="0" formatRows="0" sort="0" autoFilter="0"/>
  <mergeCells count="30">
    <mergeCell ref="B34:B36"/>
    <mergeCell ref="C34:C36"/>
    <mergeCell ref="D34:D36"/>
    <mergeCell ref="B23:B28"/>
    <mergeCell ref="C23:C25"/>
    <mergeCell ref="D23:D25"/>
    <mergeCell ref="C26:C28"/>
    <mergeCell ref="D26:D28"/>
    <mergeCell ref="B29:B33"/>
    <mergeCell ref="C29:C31"/>
    <mergeCell ref="D29:D31"/>
    <mergeCell ref="C32:C33"/>
    <mergeCell ref="D32:D33"/>
    <mergeCell ref="D11:D13"/>
    <mergeCell ref="C14:C16"/>
    <mergeCell ref="D14:D16"/>
    <mergeCell ref="C17:C19"/>
    <mergeCell ref="D17:D19"/>
    <mergeCell ref="C20:C22"/>
    <mergeCell ref="D20:D22"/>
    <mergeCell ref="A1:J1"/>
    <mergeCell ref="B3:B5"/>
    <mergeCell ref="C3:C5"/>
    <mergeCell ref="D3:D5"/>
    <mergeCell ref="B6:B22"/>
    <mergeCell ref="C6:C7"/>
    <mergeCell ref="D6:D7"/>
    <mergeCell ref="C8:C10"/>
    <mergeCell ref="D8:D10"/>
    <mergeCell ref="C11:C13"/>
  </mergeCells>
  <printOptions horizontalCentered="1"/>
  <pageMargins left="0.4330708661417323" right="0.5118110236220472" top="0.7480314960629921" bottom="0.7480314960629921" header="0.31496062992125984" footer="0.31496062992125984"/>
  <pageSetup fitToHeight="0" fitToWidth="1" horizontalDpi="600" verticalDpi="600" orientation="portrait" paperSize="9" scale="77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2021-05-17T09:59:26Z</dcterms:modified>
  <cp:category/>
  <cp:version/>
  <cp:contentType/>
  <cp:contentStatus/>
</cp:coreProperties>
</file>