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排名表 (2)" sheetId="1" r:id="rId1"/>
  </sheets>
  <definedNames>
    <definedName name="_xlnm.Print_Area" localSheetId="0">'排名表 (2)'!#REF!,'排名表 (2)'!$A$1:$P$126</definedName>
    <definedName name="_xlnm.Print_Titles" localSheetId="0">'排名表 (2)'!$1:$3</definedName>
    <definedName name="_xlnm._FilterDatabase" localSheetId="0" hidden="1">'排名表 (2)'!$A$3:$P$126</definedName>
  </definedNames>
  <calcPr fullCalcOnLoad="1"/>
</workbook>
</file>

<file path=xl/sharedStrings.xml><?xml version="1.0" encoding="utf-8"?>
<sst xmlns="http://schemas.openxmlformats.org/spreadsheetml/2006/main" count="792" uniqueCount="331">
  <si>
    <t>附件1</t>
  </si>
  <si>
    <t>南昌市2020年卫生专业技术人员招聘面试人员总成绩及入闱体检名单(安义县）</t>
  </si>
  <si>
    <t>序号</t>
  </si>
  <si>
    <t>招聘单位</t>
  </si>
  <si>
    <t>招聘岗位</t>
  </si>
  <si>
    <t>考生姓名</t>
  </si>
  <si>
    <t>职位代码</t>
  </si>
  <si>
    <t>准考证号</t>
  </si>
  <si>
    <t>职业能力倾向测验</t>
  </si>
  <si>
    <t>综合应用能力</t>
  </si>
  <si>
    <t>笔试成绩</t>
  </si>
  <si>
    <t>笔试折算后成绩</t>
  </si>
  <si>
    <t>面试成绩</t>
  </si>
  <si>
    <t>面试折算后成绩</t>
  </si>
  <si>
    <t>总成绩</t>
  </si>
  <si>
    <t>排名</t>
  </si>
  <si>
    <t>是否入闱体检</t>
  </si>
  <si>
    <t>备注</t>
  </si>
  <si>
    <t>安义县人民医院</t>
  </si>
  <si>
    <t>内科医师 1</t>
  </si>
  <si>
    <t>陈园香</t>
  </si>
  <si>
    <t>152063001</t>
  </si>
  <si>
    <t>136012400207</t>
  </si>
  <si>
    <t>是</t>
  </si>
  <si>
    <t>熊柏海</t>
  </si>
  <si>
    <t>136012400211</t>
  </si>
  <si>
    <t>2</t>
  </si>
  <si>
    <t>杜涛</t>
  </si>
  <si>
    <t>136012401519</t>
  </si>
  <si>
    <t>3</t>
  </si>
  <si>
    <t>面试成绩超70分</t>
  </si>
  <si>
    <t>谭丽萍</t>
  </si>
  <si>
    <t>136012401306</t>
  </si>
  <si>
    <t>4</t>
  </si>
  <si>
    <t>张子文</t>
  </si>
  <si>
    <t>136012400824</t>
  </si>
  <si>
    <t>5</t>
  </si>
  <si>
    <t>否</t>
  </si>
  <si>
    <t>金一翔</t>
  </si>
  <si>
    <t>136012402125</t>
  </si>
  <si>
    <t>放弃</t>
  </si>
  <si>
    <t>6</t>
  </si>
  <si>
    <t>张亚丽</t>
  </si>
  <si>
    <t>136012400213</t>
  </si>
  <si>
    <t>7</t>
  </si>
  <si>
    <t>周彬华</t>
  </si>
  <si>
    <t>136012402726</t>
  </si>
  <si>
    <t>8</t>
  </si>
  <si>
    <t>外科医师</t>
  </si>
  <si>
    <t>熊博文</t>
  </si>
  <si>
    <t>152063003</t>
  </si>
  <si>
    <t>136012400918</t>
  </si>
  <si>
    <t>刘子路</t>
  </si>
  <si>
    <t>136012402104</t>
  </si>
  <si>
    <t>冯楠</t>
  </si>
  <si>
    <t>136012400726</t>
  </si>
  <si>
    <t>帅汉林</t>
  </si>
  <si>
    <t>136012400416</t>
  </si>
  <si>
    <t>李准</t>
  </si>
  <si>
    <t>136012402515</t>
  </si>
  <si>
    <t>感染科医师</t>
  </si>
  <si>
    <t>段克帅</t>
  </si>
  <si>
    <t>136012400404</t>
  </si>
  <si>
    <t>眼科医师</t>
  </si>
  <si>
    <t>刘茹</t>
  </si>
  <si>
    <t>152063007</t>
  </si>
  <si>
    <t>136012402814</t>
  </si>
  <si>
    <t>中医科医师</t>
  </si>
  <si>
    <t>吴锦涛</t>
  </si>
  <si>
    <t>151063012</t>
  </si>
  <si>
    <t>136011801511</t>
  </si>
  <si>
    <t>余广发</t>
  </si>
  <si>
    <t>136011800713</t>
  </si>
  <si>
    <t>精神科医师</t>
  </si>
  <si>
    <t>张冉冉</t>
  </si>
  <si>
    <t>152063013</t>
  </si>
  <si>
    <t>136012402706</t>
  </si>
  <si>
    <t>万玲玲</t>
  </si>
  <si>
    <t>136012400606</t>
  </si>
  <si>
    <t>药剂</t>
  </si>
  <si>
    <t>况吉利</t>
  </si>
  <si>
    <t>153063015</t>
  </si>
  <si>
    <t>136011802209</t>
  </si>
  <si>
    <t>舒意超</t>
  </si>
  <si>
    <t>136011802911</t>
  </si>
  <si>
    <t>邓存</t>
  </si>
  <si>
    <t>136011802707</t>
  </si>
  <si>
    <t>宋丹丹</t>
  </si>
  <si>
    <t>136011803011</t>
  </si>
  <si>
    <t>熊子清</t>
  </si>
  <si>
    <t>136011803116</t>
  </si>
  <si>
    <t>周冠芮</t>
  </si>
  <si>
    <t>136011803109</t>
  </si>
  <si>
    <t>检验科技师</t>
  </si>
  <si>
    <t>余琳</t>
  </si>
  <si>
    <t>155063016</t>
  </si>
  <si>
    <t>136012405014</t>
  </si>
  <si>
    <t>曾颖</t>
  </si>
  <si>
    <t>136012404609</t>
  </si>
  <si>
    <t>甘琴</t>
  </si>
  <si>
    <t>136012404708</t>
  </si>
  <si>
    <t>刘饶莉</t>
  </si>
  <si>
    <t>136012403606</t>
  </si>
  <si>
    <t>黄雅婷</t>
  </si>
  <si>
    <t>136012404416</t>
  </si>
  <si>
    <t>余琴</t>
  </si>
  <si>
    <t>136012403516</t>
  </si>
  <si>
    <t>护士1</t>
  </si>
  <si>
    <t>谢妍</t>
  </si>
  <si>
    <t>154063017</t>
  </si>
  <si>
    <t>136010302812</t>
  </si>
  <si>
    <t>黄起彤</t>
  </si>
  <si>
    <t>136010301330</t>
  </si>
  <si>
    <t>章月琴</t>
  </si>
  <si>
    <t>136010301017</t>
  </si>
  <si>
    <t>吴文静</t>
  </si>
  <si>
    <t>136010301521</t>
  </si>
  <si>
    <t>杨雅煊</t>
  </si>
  <si>
    <t>136010302017</t>
  </si>
  <si>
    <t>涂佳艺</t>
  </si>
  <si>
    <t>136010302004</t>
  </si>
  <si>
    <t>邓佳琪</t>
  </si>
  <si>
    <t>136010302916</t>
  </si>
  <si>
    <t>李琦</t>
  </si>
  <si>
    <t>136010301611</t>
  </si>
  <si>
    <t>方洁</t>
  </si>
  <si>
    <t>136010302403</t>
  </si>
  <si>
    <t>护士2</t>
  </si>
  <si>
    <t>周群</t>
  </si>
  <si>
    <t>136010303017</t>
  </si>
  <si>
    <t>熊茶燕</t>
  </si>
  <si>
    <t>154063018</t>
  </si>
  <si>
    <t>136010301623</t>
  </si>
  <si>
    <t>梁文玉</t>
  </si>
  <si>
    <t>136010302815</t>
  </si>
  <si>
    <t>杨慧玲</t>
  </si>
  <si>
    <t>136010302816</t>
  </si>
  <si>
    <t>魏蒙媛</t>
  </si>
  <si>
    <t>136010301602</t>
  </si>
  <si>
    <t>陈芳</t>
  </si>
  <si>
    <t>136010301429</t>
  </si>
  <si>
    <t>安义县中医院</t>
  </si>
  <si>
    <t>内科医师1</t>
  </si>
  <si>
    <t>熊永学</t>
  </si>
  <si>
    <t>151064001</t>
  </si>
  <si>
    <t>136011800618</t>
  </si>
  <si>
    <t>周裕鹏</t>
  </si>
  <si>
    <t>136011800623</t>
  </si>
  <si>
    <t>妇产科医师</t>
  </si>
  <si>
    <t>熊文苹</t>
  </si>
  <si>
    <t>136011800507</t>
  </si>
  <si>
    <t>面试成绩未超70分</t>
  </si>
  <si>
    <t>高波</t>
  </si>
  <si>
    <t>136011800727</t>
  </si>
  <si>
    <t>熊莹莹</t>
  </si>
  <si>
    <t>151064004</t>
  </si>
  <si>
    <t>136011800810</t>
  </si>
  <si>
    <t>骨伤科医师</t>
  </si>
  <si>
    <t>漆家豪</t>
  </si>
  <si>
    <t>151064006</t>
  </si>
  <si>
    <t>136011801712</t>
  </si>
  <si>
    <t>谢克雄</t>
  </si>
  <si>
    <t>136011801614</t>
  </si>
  <si>
    <t>何光美</t>
  </si>
  <si>
    <t>136010300318</t>
  </si>
  <si>
    <t>杨丽敏</t>
  </si>
  <si>
    <t>154064009</t>
  </si>
  <si>
    <t>136010300106</t>
  </si>
  <si>
    <t>魏淑娜</t>
  </si>
  <si>
    <t>136010302702</t>
  </si>
  <si>
    <t>周慧知</t>
  </si>
  <si>
    <t>136010300921</t>
  </si>
  <si>
    <t>吴海燕</t>
  </si>
  <si>
    <t>136010302418</t>
  </si>
  <si>
    <t>杨洁</t>
  </si>
  <si>
    <t>136012403104</t>
  </si>
  <si>
    <t>章燕婷</t>
  </si>
  <si>
    <t>136010301014</t>
  </si>
  <si>
    <t>张清</t>
  </si>
  <si>
    <t>154064010</t>
  </si>
  <si>
    <t>136010301305</t>
  </si>
  <si>
    <t>费倩怡</t>
  </si>
  <si>
    <t>136010301206</t>
  </si>
  <si>
    <t>戴雅静</t>
  </si>
  <si>
    <t>136010301917</t>
  </si>
  <si>
    <t>杨京燕</t>
  </si>
  <si>
    <t>136010300609</t>
  </si>
  <si>
    <t>况玲</t>
  </si>
  <si>
    <t>136010301824</t>
  </si>
  <si>
    <t>熊彤</t>
  </si>
  <si>
    <t>136010300601</t>
  </si>
  <si>
    <t>邱欣彤</t>
  </si>
  <si>
    <t>136010302321</t>
  </si>
  <si>
    <t>勒凤晴</t>
  </si>
  <si>
    <t>136010300419</t>
  </si>
  <si>
    <t>帅玉仙</t>
  </si>
  <si>
    <t>136010301326</t>
  </si>
  <si>
    <t>黄宁</t>
  </si>
  <si>
    <t>136010300526</t>
  </si>
  <si>
    <t>柯菲</t>
  </si>
  <si>
    <t>136010301230</t>
  </si>
  <si>
    <t>舒梦</t>
  </si>
  <si>
    <t>136010302803</t>
  </si>
  <si>
    <t>安义县妇幼保健计划生育服务中心</t>
  </si>
  <si>
    <t>平梅</t>
  </si>
  <si>
    <t>152065001</t>
  </si>
  <si>
    <t>136012400419</t>
  </si>
  <si>
    <t>熊诗伟</t>
  </si>
  <si>
    <t>136012400303</t>
  </si>
  <si>
    <t>胡丹</t>
  </si>
  <si>
    <t>136012400420</t>
  </si>
  <si>
    <t>陈思</t>
  </si>
  <si>
    <t>136012401326</t>
  </si>
  <si>
    <t>杨凤</t>
  </si>
  <si>
    <t>136012402023</t>
  </si>
  <si>
    <t>万思棋</t>
  </si>
  <si>
    <t>136012402219</t>
  </si>
  <si>
    <t>邓琳君</t>
  </si>
  <si>
    <t>136012401311</t>
  </si>
  <si>
    <t>胡文婷</t>
  </si>
  <si>
    <t>136012400622</t>
  </si>
  <si>
    <t>闵庭丹</t>
  </si>
  <si>
    <t>136012401929</t>
  </si>
  <si>
    <t>施志强</t>
  </si>
  <si>
    <t>136012401318</t>
  </si>
  <si>
    <t>陈海欢</t>
  </si>
  <si>
    <t>136012402321</t>
  </si>
  <si>
    <t>安义县万埠镇中心卫生院</t>
  </si>
  <si>
    <t>刘美艳</t>
  </si>
  <si>
    <t>151067002</t>
  </si>
  <si>
    <t>136011801410</t>
  </si>
  <si>
    <t>熊际林</t>
  </si>
  <si>
    <t>136011801630</t>
  </si>
  <si>
    <t>护士</t>
  </si>
  <si>
    <t>万君</t>
  </si>
  <si>
    <t>154067003</t>
  </si>
  <si>
    <t>136010301402</t>
  </si>
  <si>
    <t>陈腊清</t>
  </si>
  <si>
    <t>136010302103</t>
  </si>
  <si>
    <t>吕思雅</t>
  </si>
  <si>
    <t>136010302223</t>
  </si>
  <si>
    <t>药师</t>
  </si>
  <si>
    <t>周明阳</t>
  </si>
  <si>
    <t>153067004</t>
  </si>
  <si>
    <t>136011802924</t>
  </si>
  <si>
    <t>万林</t>
  </si>
  <si>
    <t>136011802324</t>
  </si>
  <si>
    <t>叶晴</t>
  </si>
  <si>
    <t>136012403007</t>
  </si>
  <si>
    <t>安义县石鼻镇中心卫生院</t>
  </si>
  <si>
    <t>临床医师</t>
  </si>
  <si>
    <t>王操子艺</t>
  </si>
  <si>
    <t>152068001</t>
  </si>
  <si>
    <t>136012400604</t>
  </si>
  <si>
    <t>陈慧敏</t>
  </si>
  <si>
    <t>136012400620</t>
  </si>
  <si>
    <t>裘以超</t>
  </si>
  <si>
    <t>136012401515</t>
  </si>
  <si>
    <t>万其仁</t>
  </si>
  <si>
    <t>136012401621</t>
  </si>
  <si>
    <t>范艳辉</t>
  </si>
  <si>
    <t>136012400719</t>
  </si>
  <si>
    <t>罗剑兰</t>
  </si>
  <si>
    <t>136012402105</t>
  </si>
  <si>
    <t>安义县鼎湖镇卫生院</t>
  </si>
  <si>
    <t>余晓晓</t>
  </si>
  <si>
    <t>154069002</t>
  </si>
  <si>
    <t>136010302621</t>
  </si>
  <si>
    <t>燕亚娟</t>
  </si>
  <si>
    <t>136012403116</t>
  </si>
  <si>
    <t>何梦莹</t>
  </si>
  <si>
    <t>136010302428</t>
  </si>
  <si>
    <t>安义县黄洲镇卫生院</t>
  </si>
  <si>
    <t>陈家宏</t>
  </si>
  <si>
    <t>152071001</t>
  </si>
  <si>
    <t>136012402905</t>
  </si>
  <si>
    <t>王永豪</t>
  </si>
  <si>
    <t>136012401009</t>
  </si>
  <si>
    <t>刘超</t>
  </si>
  <si>
    <t>136012400610</t>
  </si>
  <si>
    <t>安义县乔乐乡卫生院</t>
  </si>
  <si>
    <t>罗金鹏</t>
  </si>
  <si>
    <t>152072001</t>
  </si>
  <si>
    <t>136012402609</t>
  </si>
  <si>
    <t>钟文轩</t>
  </si>
  <si>
    <t>136012401612</t>
  </si>
  <si>
    <t>何诗</t>
  </si>
  <si>
    <t>136012402115</t>
  </si>
  <si>
    <t>蓝红娟</t>
  </si>
  <si>
    <t>153072002</t>
  </si>
  <si>
    <t>136012403006</t>
  </si>
  <si>
    <t>曹逸</t>
  </si>
  <si>
    <t>136011803124</t>
  </si>
  <si>
    <t>熊海</t>
  </si>
  <si>
    <t>136011803313</t>
  </si>
  <si>
    <t>陈燕</t>
  </si>
  <si>
    <t>151072003</t>
  </si>
  <si>
    <t>136011801314</t>
  </si>
  <si>
    <t>熊秋雨</t>
  </si>
  <si>
    <t>136011801716</t>
  </si>
  <si>
    <t>涂小莉</t>
  </si>
  <si>
    <t>154072004</t>
  </si>
  <si>
    <t>136010301921</t>
  </si>
  <si>
    <t>张珊珊</t>
  </si>
  <si>
    <t>136010300815</t>
  </si>
  <si>
    <t>黄文会</t>
  </si>
  <si>
    <t>136010302421</t>
  </si>
  <si>
    <t>安义县新民乡卫生院</t>
  </si>
  <si>
    <t>刘帅</t>
  </si>
  <si>
    <t>154073002</t>
  </si>
  <si>
    <t>136010300819</t>
  </si>
  <si>
    <t>赖梦妮</t>
  </si>
  <si>
    <t>136010302027</t>
  </si>
  <si>
    <t>喻秀秀</t>
  </si>
  <si>
    <t>136010300728</t>
  </si>
  <si>
    <t>安义县长埠镇卫生院</t>
  </si>
  <si>
    <t>唐婷</t>
  </si>
  <si>
    <t>154075001</t>
  </si>
  <si>
    <t>136010300703</t>
  </si>
  <si>
    <t>杨霞</t>
  </si>
  <si>
    <t>136010302110</t>
  </si>
  <si>
    <t>杨姝</t>
  </si>
  <si>
    <t>136010300724</t>
  </si>
  <si>
    <t>安义县长均乡卫生院</t>
  </si>
  <si>
    <t>黄文婷</t>
  </si>
  <si>
    <t>153076001</t>
  </si>
  <si>
    <t>136011802530</t>
  </si>
  <si>
    <t>汪根强</t>
  </si>
  <si>
    <t>136011801905</t>
  </si>
  <si>
    <t>刘英</t>
  </si>
  <si>
    <t>136011802928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</si>
</sst>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等线"/>
      <family val="0"/>
    </font>
    <font>
      <sz val="14"/>
      <color indexed="8"/>
      <name val="等线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8"/>
      <color indexed="54"/>
      <name val="等线 Light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sz val="10"/>
      <color theme="1"/>
      <name val="Calibri"/>
      <family val="0"/>
    </font>
    <font>
      <sz val="14"/>
      <color theme="1"/>
      <name val="Calibri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5" borderId="1" applyNumberFormat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43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1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11" borderId="0" applyNumberFormat="0" applyBorder="0" applyAlignment="0" applyProtection="0"/>
    <xf numFmtId="0" fontId="34" fillId="0" borderId="5" applyNumberFormat="0" applyFill="0" applyAlignment="0" applyProtection="0"/>
    <xf numFmtId="0" fontId="31" fillId="12" borderId="0" applyNumberFormat="0" applyBorder="0" applyAlignment="0" applyProtection="0"/>
    <xf numFmtId="0" fontId="40" fillId="5" borderId="6" applyNumberFormat="0" applyAlignment="0" applyProtection="0"/>
    <xf numFmtId="0" fontId="29" fillId="5" borderId="1" applyNumberFormat="0" applyAlignment="0" applyProtection="0"/>
    <xf numFmtId="0" fontId="41" fillId="13" borderId="7" applyNumberFormat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42" fillId="0" borderId="8" applyNumberFormat="0" applyFill="0" applyAlignment="0" applyProtection="0"/>
    <xf numFmtId="0" fontId="0" fillId="17" borderId="0" applyNumberFormat="0" applyBorder="0" applyAlignment="0" applyProtection="0"/>
    <xf numFmtId="0" fontId="43" fillId="0" borderId="9" applyNumberFormat="0" applyFill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31" fillId="12" borderId="0" applyNumberFormat="0" applyBorder="0" applyAlignment="0" applyProtection="0"/>
    <xf numFmtId="0" fontId="40" fillId="5" borderId="6" applyNumberFormat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14" borderId="0" applyNumberFormat="0" applyBorder="0" applyAlignment="0" applyProtection="0"/>
    <xf numFmtId="0" fontId="31" fillId="28" borderId="0" applyNumberFormat="0" applyBorder="0" applyAlignment="0" applyProtection="0"/>
    <xf numFmtId="0" fontId="0" fillId="23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5" fillId="20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24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27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29" borderId="0" applyNumberFormat="0" applyBorder="0" applyAlignment="0" applyProtection="0"/>
    <xf numFmtId="0" fontId="31" fillId="32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44" fillId="18" borderId="0" applyNumberFormat="0" applyBorder="0" applyAlignment="0" applyProtection="0"/>
    <xf numFmtId="0" fontId="43" fillId="0" borderId="9" applyNumberFormat="0" applyFill="0" applyAlignment="0" applyProtection="0"/>
    <xf numFmtId="0" fontId="41" fillId="13" borderId="7" applyNumberFormat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31" fillId="22" borderId="0" applyNumberFormat="0" applyBorder="0" applyAlignment="0" applyProtection="0"/>
    <xf numFmtId="0" fontId="3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28" fillId="4" borderId="1" applyNumberFormat="0" applyAlignment="0" applyProtection="0"/>
    <xf numFmtId="0" fontId="0" fillId="9" borderId="2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vertical="center" wrapText="1"/>
    </xf>
    <xf numFmtId="0" fontId="47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left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176" fontId="47" fillId="33" borderId="11" xfId="75" applyNumberFormat="1" applyFont="1" applyFill="1" applyBorder="1" applyAlignment="1">
      <alignment horizontal="center" vertical="center"/>
      <protection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49" fontId="47" fillId="33" borderId="11" xfId="0" applyNumberFormat="1" applyFont="1" applyFill="1" applyBorder="1" applyAlignment="1">
      <alignment horizontal="center" vertical="center"/>
    </xf>
    <xf numFmtId="176" fontId="47" fillId="33" borderId="11" xfId="93" applyNumberFormat="1" applyFont="1" applyFill="1" applyBorder="1" applyAlignment="1">
      <alignment horizontal="center" vertical="center"/>
      <protection/>
    </xf>
    <xf numFmtId="49" fontId="47" fillId="33" borderId="11" xfId="75" applyNumberFormat="1" applyFont="1" applyFill="1" applyBorder="1" applyAlignment="1">
      <alignment horizontal="center" vertical="center"/>
      <protection/>
    </xf>
    <xf numFmtId="0" fontId="47" fillId="33" borderId="11" xfId="0" applyFont="1" applyFill="1" applyBorder="1" applyAlignment="1">
      <alignment vertical="center" wrapText="1"/>
    </xf>
    <xf numFmtId="0" fontId="0" fillId="33" borderId="11" xfId="0" applyFill="1" applyBorder="1" applyAlignment="1">
      <alignment horizontal="center" vertical="center"/>
    </xf>
    <xf numFmtId="176" fontId="47" fillId="34" borderId="11" xfId="75" applyNumberFormat="1" applyFont="1" applyFill="1" applyBorder="1" applyAlignment="1">
      <alignment horizontal="center" vertical="center"/>
      <protection/>
    </xf>
    <xf numFmtId="0" fontId="0" fillId="33" borderId="11" xfId="0" applyFill="1" applyBorder="1" applyAlignment="1">
      <alignment vertical="center" wrapText="1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 2 2" xfId="92"/>
    <cellStyle name="常规 3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workbookViewId="0" topLeftCell="C1">
      <pane ySplit="3" topLeftCell="A4" activePane="bottomLeft" state="frozen"/>
      <selection pane="bottomLeft" activeCell="S18" sqref="S18"/>
    </sheetView>
  </sheetViews>
  <sheetFormatPr defaultColWidth="8.8515625" defaultRowHeight="15"/>
  <cols>
    <col min="1" max="1" width="4.8515625" style="3" customWidth="1"/>
    <col min="2" max="2" width="14.57421875" style="4" customWidth="1"/>
    <col min="3" max="3" width="10.140625" style="3" customWidth="1"/>
    <col min="4" max="4" width="8.28125" style="3" customWidth="1"/>
    <col min="5" max="5" width="10.00390625" style="3" customWidth="1"/>
    <col min="6" max="6" width="12.7109375" style="3" customWidth="1"/>
    <col min="7" max="7" width="8.8515625" style="3" customWidth="1"/>
    <col min="8" max="8" width="7.28125" style="3" customWidth="1"/>
    <col min="9" max="9" width="7.421875" style="3" customWidth="1"/>
    <col min="10" max="10" width="8.57421875" style="3" customWidth="1"/>
    <col min="11" max="11" width="9.00390625" style="3" customWidth="1"/>
    <col min="12" max="13" width="8.8515625" style="3" customWidth="1"/>
    <col min="14" max="14" width="5.421875" style="3" customWidth="1"/>
    <col min="15" max="15" width="8.00390625" style="3" customWidth="1"/>
    <col min="16" max="16" width="12.421875" style="5" customWidth="1"/>
    <col min="17" max="16384" width="8.8515625" style="6" customWidth="1"/>
  </cols>
  <sheetData>
    <row r="1" spans="1:4" ht="18.75">
      <c r="A1" s="7" t="s">
        <v>0</v>
      </c>
      <c r="B1" s="8"/>
      <c r="C1" s="9"/>
      <c r="D1" s="9"/>
    </row>
    <row r="2" spans="1:16" ht="22.5">
      <c r="A2" s="10" t="s">
        <v>1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" customFormat="1" ht="33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</row>
    <row r="4" spans="1:16" s="2" customFormat="1" ht="12">
      <c r="A4" s="13">
        <v>1</v>
      </c>
      <c r="B4" s="14" t="s">
        <v>18</v>
      </c>
      <c r="C4" s="13" t="s">
        <v>19</v>
      </c>
      <c r="D4" s="13" t="s">
        <v>20</v>
      </c>
      <c r="E4" s="13" t="s">
        <v>21</v>
      </c>
      <c r="F4" s="13" t="s">
        <v>22</v>
      </c>
      <c r="G4" s="15">
        <v>106.5</v>
      </c>
      <c r="H4" s="15">
        <v>89.5</v>
      </c>
      <c r="I4" s="15">
        <v>196</v>
      </c>
      <c r="J4" s="15">
        <f aca="true" t="shared" si="0" ref="J4:J35">ROUND(I4*0.2,2)</f>
        <v>39.2</v>
      </c>
      <c r="K4" s="15">
        <v>79.5</v>
      </c>
      <c r="L4" s="15">
        <f>ROUND(K4*0.4,2)</f>
        <v>31.8</v>
      </c>
      <c r="M4" s="15">
        <f aca="true" t="shared" si="1" ref="M4:M35">J4+L4</f>
        <v>71</v>
      </c>
      <c r="N4" s="20">
        <v>1</v>
      </c>
      <c r="O4" s="15" t="s">
        <v>23</v>
      </c>
      <c r="P4" s="21"/>
    </row>
    <row r="5" spans="1:16" s="2" customFormat="1" ht="12">
      <c r="A5" s="13">
        <v>2</v>
      </c>
      <c r="B5" s="14" t="s">
        <v>18</v>
      </c>
      <c r="C5" s="13" t="s">
        <v>19</v>
      </c>
      <c r="D5" s="13" t="s">
        <v>24</v>
      </c>
      <c r="E5" s="13" t="s">
        <v>21</v>
      </c>
      <c r="F5" s="13" t="s">
        <v>25</v>
      </c>
      <c r="G5" s="15">
        <v>100.5</v>
      </c>
      <c r="H5" s="15">
        <v>77.4</v>
      </c>
      <c r="I5" s="15">
        <v>177.9</v>
      </c>
      <c r="J5" s="15">
        <f t="shared" si="0"/>
        <v>35.58</v>
      </c>
      <c r="K5" s="15">
        <v>82.67</v>
      </c>
      <c r="L5" s="15">
        <f>ROUND(K5*0.4,2)</f>
        <v>33.07</v>
      </c>
      <c r="M5" s="15">
        <f t="shared" si="1"/>
        <v>68.65</v>
      </c>
      <c r="N5" s="20" t="s">
        <v>26</v>
      </c>
      <c r="O5" s="15" t="s">
        <v>23</v>
      </c>
      <c r="P5" s="21"/>
    </row>
    <row r="6" spans="1:16" s="2" customFormat="1" ht="12">
      <c r="A6" s="13">
        <v>3</v>
      </c>
      <c r="B6" s="14" t="s">
        <v>18</v>
      </c>
      <c r="C6" s="13" t="s">
        <v>19</v>
      </c>
      <c r="D6" s="13" t="s">
        <v>27</v>
      </c>
      <c r="E6" s="13" t="s">
        <v>21</v>
      </c>
      <c r="F6" s="13" t="s">
        <v>28</v>
      </c>
      <c r="G6" s="15">
        <v>112.5</v>
      </c>
      <c r="H6" s="15">
        <v>83.7</v>
      </c>
      <c r="I6" s="15">
        <v>196.2</v>
      </c>
      <c r="J6" s="15">
        <f t="shared" si="0"/>
        <v>39.24</v>
      </c>
      <c r="K6" s="15">
        <v>73.33</v>
      </c>
      <c r="L6" s="15">
        <f>ROUND(K6*0.4,2)</f>
        <v>29.33</v>
      </c>
      <c r="M6" s="15">
        <f t="shared" si="1"/>
        <v>68.57</v>
      </c>
      <c r="N6" s="20" t="s">
        <v>29</v>
      </c>
      <c r="O6" s="15" t="s">
        <v>23</v>
      </c>
      <c r="P6" s="21" t="s">
        <v>30</v>
      </c>
    </row>
    <row r="7" spans="1:16" s="2" customFormat="1" ht="12">
      <c r="A7" s="13">
        <v>4</v>
      </c>
      <c r="B7" s="14" t="s">
        <v>18</v>
      </c>
      <c r="C7" s="13" t="s">
        <v>19</v>
      </c>
      <c r="D7" s="13" t="s">
        <v>31</v>
      </c>
      <c r="E7" s="13" t="s">
        <v>21</v>
      </c>
      <c r="F7" s="13" t="s">
        <v>32</v>
      </c>
      <c r="G7" s="15">
        <v>105</v>
      </c>
      <c r="H7" s="15">
        <v>81.1</v>
      </c>
      <c r="I7" s="15">
        <v>186.1</v>
      </c>
      <c r="J7" s="15">
        <f t="shared" si="0"/>
        <v>37.22</v>
      </c>
      <c r="K7" s="15">
        <v>78.33</v>
      </c>
      <c r="L7" s="15">
        <f>ROUND(K7*0.4,2)</f>
        <v>31.33</v>
      </c>
      <c r="M7" s="15">
        <f t="shared" si="1"/>
        <v>68.55</v>
      </c>
      <c r="N7" s="20" t="s">
        <v>33</v>
      </c>
      <c r="O7" s="15" t="s">
        <v>23</v>
      </c>
      <c r="P7" s="21" t="s">
        <v>30</v>
      </c>
    </row>
    <row r="8" spans="1:16" s="2" customFormat="1" ht="12">
      <c r="A8" s="13">
        <v>5</v>
      </c>
      <c r="B8" s="13" t="s">
        <v>18</v>
      </c>
      <c r="C8" s="13" t="s">
        <v>19</v>
      </c>
      <c r="D8" s="13" t="s">
        <v>34</v>
      </c>
      <c r="E8" s="13" t="s">
        <v>21</v>
      </c>
      <c r="F8" s="13" t="s">
        <v>35</v>
      </c>
      <c r="G8" s="15">
        <v>106.5</v>
      </c>
      <c r="H8" s="15">
        <v>69.3</v>
      </c>
      <c r="I8" s="15">
        <v>175.8</v>
      </c>
      <c r="J8" s="15">
        <f t="shared" si="0"/>
        <v>35.16</v>
      </c>
      <c r="K8" s="15">
        <v>72</v>
      </c>
      <c r="L8" s="15">
        <f>ROUND(K8*0.4,2)</f>
        <v>28.8</v>
      </c>
      <c r="M8" s="15">
        <f t="shared" si="1"/>
        <v>63.959999999999994</v>
      </c>
      <c r="N8" s="20" t="s">
        <v>36</v>
      </c>
      <c r="O8" s="15" t="s">
        <v>37</v>
      </c>
      <c r="P8" s="21"/>
    </row>
    <row r="9" spans="1:16" s="2" customFormat="1" ht="12">
      <c r="A9" s="13">
        <v>6</v>
      </c>
      <c r="B9" s="13" t="s">
        <v>18</v>
      </c>
      <c r="C9" s="13" t="s">
        <v>19</v>
      </c>
      <c r="D9" s="13" t="s">
        <v>38</v>
      </c>
      <c r="E9" s="13" t="s">
        <v>21</v>
      </c>
      <c r="F9" s="13" t="s">
        <v>39</v>
      </c>
      <c r="G9" s="15">
        <v>115.5</v>
      </c>
      <c r="H9" s="15">
        <v>77</v>
      </c>
      <c r="I9" s="15">
        <v>192.5</v>
      </c>
      <c r="J9" s="15">
        <f t="shared" si="0"/>
        <v>38.5</v>
      </c>
      <c r="K9" s="15" t="s">
        <v>40</v>
      </c>
      <c r="L9" s="15">
        <v>0</v>
      </c>
      <c r="M9" s="15">
        <f t="shared" si="1"/>
        <v>38.5</v>
      </c>
      <c r="N9" s="20" t="s">
        <v>41</v>
      </c>
      <c r="O9" s="15" t="s">
        <v>37</v>
      </c>
      <c r="P9" s="21"/>
    </row>
    <row r="10" spans="1:16" s="2" customFormat="1" ht="12">
      <c r="A10" s="13">
        <v>7</v>
      </c>
      <c r="B10" s="13" t="s">
        <v>18</v>
      </c>
      <c r="C10" s="13" t="s">
        <v>19</v>
      </c>
      <c r="D10" s="13" t="s">
        <v>42</v>
      </c>
      <c r="E10" s="13" t="s">
        <v>21</v>
      </c>
      <c r="F10" s="13" t="s">
        <v>43</v>
      </c>
      <c r="G10" s="15">
        <v>96</v>
      </c>
      <c r="H10" s="15">
        <v>91.9</v>
      </c>
      <c r="I10" s="15">
        <v>187.9</v>
      </c>
      <c r="J10" s="15">
        <f t="shared" si="0"/>
        <v>37.58</v>
      </c>
      <c r="K10" s="15" t="s">
        <v>40</v>
      </c>
      <c r="L10" s="15">
        <v>0</v>
      </c>
      <c r="M10" s="15">
        <f t="shared" si="1"/>
        <v>37.58</v>
      </c>
      <c r="N10" s="20" t="s">
        <v>44</v>
      </c>
      <c r="O10" s="15" t="s">
        <v>37</v>
      </c>
      <c r="P10" s="21"/>
    </row>
    <row r="11" spans="1:16" s="2" customFormat="1" ht="12">
      <c r="A11" s="13">
        <v>8</v>
      </c>
      <c r="B11" s="13" t="s">
        <v>18</v>
      </c>
      <c r="C11" s="13" t="s">
        <v>19</v>
      </c>
      <c r="D11" s="13" t="s">
        <v>45</v>
      </c>
      <c r="E11" s="13" t="s">
        <v>21</v>
      </c>
      <c r="F11" s="13" t="s">
        <v>46</v>
      </c>
      <c r="G11" s="15">
        <v>103.5</v>
      </c>
      <c r="H11" s="15">
        <v>65.3</v>
      </c>
      <c r="I11" s="15">
        <v>168.8</v>
      </c>
      <c r="J11" s="15">
        <f t="shared" si="0"/>
        <v>33.76</v>
      </c>
      <c r="K11" s="15" t="s">
        <v>40</v>
      </c>
      <c r="L11" s="15">
        <v>0</v>
      </c>
      <c r="M11" s="15">
        <f t="shared" si="1"/>
        <v>33.76</v>
      </c>
      <c r="N11" s="20" t="s">
        <v>47</v>
      </c>
      <c r="O11" s="15" t="s">
        <v>37</v>
      </c>
      <c r="P11" s="21"/>
    </row>
    <row r="12" spans="1:16" s="2" customFormat="1" ht="12">
      <c r="A12" s="13">
        <v>9</v>
      </c>
      <c r="B12" s="14" t="s">
        <v>18</v>
      </c>
      <c r="C12" s="13" t="s">
        <v>48</v>
      </c>
      <c r="D12" s="13" t="s">
        <v>49</v>
      </c>
      <c r="E12" s="13" t="s">
        <v>50</v>
      </c>
      <c r="F12" s="13" t="s">
        <v>51</v>
      </c>
      <c r="G12" s="15">
        <v>114</v>
      </c>
      <c r="H12" s="15">
        <v>83</v>
      </c>
      <c r="I12" s="15">
        <v>197</v>
      </c>
      <c r="J12" s="15">
        <f t="shared" si="0"/>
        <v>39.4</v>
      </c>
      <c r="K12" s="15">
        <v>79.67</v>
      </c>
      <c r="L12" s="15">
        <f>ROUND(K12*0.4,2)</f>
        <v>31.87</v>
      </c>
      <c r="M12" s="15">
        <f t="shared" si="1"/>
        <v>71.27</v>
      </c>
      <c r="N12" s="20">
        <v>1</v>
      </c>
      <c r="O12" s="15" t="s">
        <v>23</v>
      </c>
      <c r="P12" s="21"/>
    </row>
    <row r="13" spans="1:16" s="2" customFormat="1" ht="12">
      <c r="A13" s="13">
        <v>10</v>
      </c>
      <c r="B13" s="14" t="s">
        <v>18</v>
      </c>
      <c r="C13" s="13" t="s">
        <v>48</v>
      </c>
      <c r="D13" s="13" t="s">
        <v>52</v>
      </c>
      <c r="E13" s="13" t="s">
        <v>50</v>
      </c>
      <c r="F13" s="13" t="s">
        <v>53</v>
      </c>
      <c r="G13" s="15">
        <v>106.5</v>
      </c>
      <c r="H13" s="15">
        <v>90.5</v>
      </c>
      <c r="I13" s="15">
        <v>197</v>
      </c>
      <c r="J13" s="15">
        <f t="shared" si="0"/>
        <v>39.4</v>
      </c>
      <c r="K13" s="15">
        <v>77.5</v>
      </c>
      <c r="L13" s="15">
        <f>ROUND(K13*0.4,2)</f>
        <v>31</v>
      </c>
      <c r="M13" s="15">
        <f t="shared" si="1"/>
        <v>70.4</v>
      </c>
      <c r="N13" s="20">
        <v>2</v>
      </c>
      <c r="O13" s="15" t="s">
        <v>23</v>
      </c>
      <c r="P13" s="21" t="s">
        <v>30</v>
      </c>
    </row>
    <row r="14" spans="1:16" s="2" customFormat="1" ht="12">
      <c r="A14" s="13">
        <v>11</v>
      </c>
      <c r="B14" s="13" t="s">
        <v>18</v>
      </c>
      <c r="C14" s="13" t="s">
        <v>48</v>
      </c>
      <c r="D14" s="13" t="s">
        <v>54</v>
      </c>
      <c r="E14" s="13" t="s">
        <v>50</v>
      </c>
      <c r="F14" s="13" t="s">
        <v>55</v>
      </c>
      <c r="G14" s="15">
        <v>117</v>
      </c>
      <c r="H14" s="15">
        <v>75</v>
      </c>
      <c r="I14" s="15">
        <v>192</v>
      </c>
      <c r="J14" s="15">
        <f t="shared" si="0"/>
        <v>38.4</v>
      </c>
      <c r="K14" s="15">
        <v>78.67</v>
      </c>
      <c r="L14" s="15">
        <f>ROUND(K14*0.4,2)</f>
        <v>31.47</v>
      </c>
      <c r="M14" s="15">
        <f t="shared" si="1"/>
        <v>69.87</v>
      </c>
      <c r="N14" s="20">
        <v>3</v>
      </c>
      <c r="O14" s="15" t="s">
        <v>37</v>
      </c>
      <c r="P14" s="21"/>
    </row>
    <row r="15" spans="1:16" s="2" customFormat="1" ht="12">
      <c r="A15" s="13">
        <v>12</v>
      </c>
      <c r="B15" s="13" t="s">
        <v>18</v>
      </c>
      <c r="C15" s="13" t="s">
        <v>48</v>
      </c>
      <c r="D15" s="13" t="s">
        <v>56</v>
      </c>
      <c r="E15" s="13">
        <v>152063003</v>
      </c>
      <c r="F15" s="13" t="s">
        <v>57</v>
      </c>
      <c r="G15" s="15">
        <v>112.5</v>
      </c>
      <c r="H15" s="15">
        <v>95</v>
      </c>
      <c r="I15" s="15">
        <v>207.5</v>
      </c>
      <c r="J15" s="15">
        <f t="shared" si="0"/>
        <v>41.5</v>
      </c>
      <c r="K15" s="15" t="s">
        <v>40</v>
      </c>
      <c r="L15" s="15">
        <v>0</v>
      </c>
      <c r="M15" s="15">
        <f t="shared" si="1"/>
        <v>41.5</v>
      </c>
      <c r="N15" s="20">
        <v>4</v>
      </c>
      <c r="O15" s="15" t="s">
        <v>37</v>
      </c>
      <c r="P15" s="21"/>
    </row>
    <row r="16" spans="1:16" s="2" customFormat="1" ht="12">
      <c r="A16" s="13">
        <v>13</v>
      </c>
      <c r="B16" s="13" t="s">
        <v>18</v>
      </c>
      <c r="C16" s="13" t="s">
        <v>48</v>
      </c>
      <c r="D16" s="13" t="s">
        <v>58</v>
      </c>
      <c r="E16" s="13" t="s">
        <v>50</v>
      </c>
      <c r="F16" s="13" t="s">
        <v>59</v>
      </c>
      <c r="G16" s="15">
        <v>102</v>
      </c>
      <c r="H16" s="15">
        <v>82.6</v>
      </c>
      <c r="I16" s="15">
        <v>184.6</v>
      </c>
      <c r="J16" s="15">
        <f t="shared" si="0"/>
        <v>36.92</v>
      </c>
      <c r="K16" s="15" t="s">
        <v>40</v>
      </c>
      <c r="L16" s="15">
        <v>0</v>
      </c>
      <c r="M16" s="15">
        <f t="shared" si="1"/>
        <v>36.92</v>
      </c>
      <c r="N16" s="20">
        <v>5</v>
      </c>
      <c r="O16" s="15" t="s">
        <v>37</v>
      </c>
      <c r="P16" s="21"/>
    </row>
    <row r="17" spans="1:16" s="2" customFormat="1" ht="12">
      <c r="A17" s="13">
        <v>14</v>
      </c>
      <c r="B17" s="14" t="s">
        <v>18</v>
      </c>
      <c r="C17" s="16" t="s">
        <v>60</v>
      </c>
      <c r="D17" s="13" t="s">
        <v>61</v>
      </c>
      <c r="E17" s="13">
        <v>152063006</v>
      </c>
      <c r="F17" s="13" t="s">
        <v>62</v>
      </c>
      <c r="G17" s="15">
        <v>114</v>
      </c>
      <c r="H17" s="15">
        <v>66.5</v>
      </c>
      <c r="I17" s="15">
        <v>180.5</v>
      </c>
      <c r="J17" s="15">
        <f t="shared" si="0"/>
        <v>36.1</v>
      </c>
      <c r="K17" s="15">
        <v>78.53</v>
      </c>
      <c r="L17" s="15">
        <f>ROUND(K17*0.4,2)</f>
        <v>31.41</v>
      </c>
      <c r="M17" s="15">
        <f t="shared" si="1"/>
        <v>67.51</v>
      </c>
      <c r="N17" s="20">
        <v>1</v>
      </c>
      <c r="O17" s="15" t="s">
        <v>23</v>
      </c>
      <c r="P17" s="21" t="s">
        <v>30</v>
      </c>
    </row>
    <row r="18" spans="1:16" s="2" customFormat="1" ht="12">
      <c r="A18" s="13">
        <v>15</v>
      </c>
      <c r="B18" s="14" t="s">
        <v>18</v>
      </c>
      <c r="C18" s="17" t="s">
        <v>63</v>
      </c>
      <c r="D18" s="13" t="s">
        <v>64</v>
      </c>
      <c r="E18" s="13" t="s">
        <v>65</v>
      </c>
      <c r="F18" s="13" t="s">
        <v>66</v>
      </c>
      <c r="G18" s="15">
        <v>109.5</v>
      </c>
      <c r="H18" s="15">
        <v>72.1</v>
      </c>
      <c r="I18" s="15">
        <v>181.6</v>
      </c>
      <c r="J18" s="15">
        <f t="shared" si="0"/>
        <v>36.32</v>
      </c>
      <c r="K18" s="15">
        <v>77.27</v>
      </c>
      <c r="L18" s="15">
        <f>ROUND(K18*0.4,2)</f>
        <v>30.91</v>
      </c>
      <c r="M18" s="15">
        <f t="shared" si="1"/>
        <v>67.23</v>
      </c>
      <c r="N18" s="13">
        <v>1</v>
      </c>
      <c r="O18" s="15" t="s">
        <v>23</v>
      </c>
      <c r="P18" s="21" t="s">
        <v>30</v>
      </c>
    </row>
    <row r="19" spans="1:16" s="2" customFormat="1" ht="12">
      <c r="A19" s="13">
        <v>16</v>
      </c>
      <c r="B19" s="14" t="s">
        <v>18</v>
      </c>
      <c r="C19" s="13" t="s">
        <v>67</v>
      </c>
      <c r="D19" s="13" t="s">
        <v>68</v>
      </c>
      <c r="E19" s="13" t="s">
        <v>69</v>
      </c>
      <c r="F19" s="13" t="s">
        <v>70</v>
      </c>
      <c r="G19" s="15">
        <v>87</v>
      </c>
      <c r="H19" s="15">
        <v>86.5</v>
      </c>
      <c r="I19" s="15">
        <v>173.5</v>
      </c>
      <c r="J19" s="15">
        <f t="shared" si="0"/>
        <v>34.7</v>
      </c>
      <c r="K19" s="15">
        <v>77</v>
      </c>
      <c r="L19" s="15">
        <f>ROUND(K19*0.4,2)</f>
        <v>30.8</v>
      </c>
      <c r="M19" s="15">
        <f t="shared" si="1"/>
        <v>65.5</v>
      </c>
      <c r="N19" s="13">
        <v>1</v>
      </c>
      <c r="O19" s="15" t="s">
        <v>23</v>
      </c>
      <c r="P19" s="21" t="s">
        <v>30</v>
      </c>
    </row>
    <row r="20" spans="1:16" s="2" customFormat="1" ht="12">
      <c r="A20" s="13">
        <v>17</v>
      </c>
      <c r="B20" s="13" t="s">
        <v>18</v>
      </c>
      <c r="C20" s="13" t="s">
        <v>67</v>
      </c>
      <c r="D20" s="13" t="s">
        <v>71</v>
      </c>
      <c r="E20" s="13" t="s">
        <v>69</v>
      </c>
      <c r="F20" s="18" t="s">
        <v>72</v>
      </c>
      <c r="G20" s="19">
        <v>106.5</v>
      </c>
      <c r="H20" s="19">
        <v>57</v>
      </c>
      <c r="I20" s="19">
        <v>163.5</v>
      </c>
      <c r="J20" s="15">
        <f t="shared" si="0"/>
        <v>32.7</v>
      </c>
      <c r="K20" s="15" t="s">
        <v>40</v>
      </c>
      <c r="L20" s="15">
        <v>0</v>
      </c>
      <c r="M20" s="15">
        <f t="shared" si="1"/>
        <v>32.7</v>
      </c>
      <c r="N20" s="13">
        <v>2</v>
      </c>
      <c r="O20" s="15" t="s">
        <v>37</v>
      </c>
      <c r="P20" s="21"/>
    </row>
    <row r="21" spans="1:16" s="2" customFormat="1" ht="12">
      <c r="A21" s="13">
        <v>18</v>
      </c>
      <c r="B21" s="14" t="s">
        <v>18</v>
      </c>
      <c r="C21" s="13" t="s">
        <v>73</v>
      </c>
      <c r="D21" s="13" t="s">
        <v>74</v>
      </c>
      <c r="E21" s="13" t="s">
        <v>75</v>
      </c>
      <c r="F21" s="18" t="s">
        <v>76</v>
      </c>
      <c r="G21" s="19">
        <v>91.5</v>
      </c>
      <c r="H21" s="19">
        <v>46.8</v>
      </c>
      <c r="I21" s="19">
        <v>138.3</v>
      </c>
      <c r="J21" s="15">
        <f t="shared" si="0"/>
        <v>27.66</v>
      </c>
      <c r="K21" s="15">
        <v>72.87</v>
      </c>
      <c r="L21" s="15">
        <f>ROUND(K21*0.4,2)</f>
        <v>29.15</v>
      </c>
      <c r="M21" s="15">
        <f t="shared" si="1"/>
        <v>56.81</v>
      </c>
      <c r="N21" s="20">
        <v>1</v>
      </c>
      <c r="O21" s="15" t="s">
        <v>23</v>
      </c>
      <c r="P21" s="21" t="s">
        <v>30</v>
      </c>
    </row>
    <row r="22" spans="1:16" s="2" customFormat="1" ht="12">
      <c r="A22" s="13">
        <v>19</v>
      </c>
      <c r="B22" s="13" t="s">
        <v>18</v>
      </c>
      <c r="C22" s="13" t="s">
        <v>73</v>
      </c>
      <c r="D22" s="13" t="s">
        <v>77</v>
      </c>
      <c r="E22" s="13" t="s">
        <v>75</v>
      </c>
      <c r="F22" s="13" t="s">
        <v>78</v>
      </c>
      <c r="G22" s="15">
        <v>102</v>
      </c>
      <c r="H22" s="15">
        <v>92.3</v>
      </c>
      <c r="I22" s="15">
        <v>194.3</v>
      </c>
      <c r="J22" s="15">
        <f t="shared" si="0"/>
        <v>38.86</v>
      </c>
      <c r="K22" s="15" t="s">
        <v>40</v>
      </c>
      <c r="L22" s="15">
        <v>0</v>
      </c>
      <c r="M22" s="15">
        <f t="shared" si="1"/>
        <v>38.86</v>
      </c>
      <c r="N22" s="20">
        <v>2</v>
      </c>
      <c r="O22" s="15" t="s">
        <v>37</v>
      </c>
      <c r="P22" s="21"/>
    </row>
    <row r="23" spans="1:16" s="2" customFormat="1" ht="12">
      <c r="A23" s="13">
        <v>20</v>
      </c>
      <c r="B23" s="14" t="s">
        <v>18</v>
      </c>
      <c r="C23" s="16" t="s">
        <v>79</v>
      </c>
      <c r="D23" s="13" t="s">
        <v>80</v>
      </c>
      <c r="E23" s="13" t="s">
        <v>81</v>
      </c>
      <c r="F23" s="13" t="s">
        <v>82</v>
      </c>
      <c r="G23" s="15">
        <v>112.5</v>
      </c>
      <c r="H23" s="15">
        <v>80.3</v>
      </c>
      <c r="I23" s="15">
        <v>192.8</v>
      </c>
      <c r="J23" s="15">
        <f t="shared" si="0"/>
        <v>38.56</v>
      </c>
      <c r="K23" s="15">
        <v>84.53</v>
      </c>
      <c r="L23" s="15">
        <f aca="true" t="shared" si="2" ref="L23:L32">ROUND(K23*0.4,2)</f>
        <v>33.81</v>
      </c>
      <c r="M23" s="15">
        <f t="shared" si="1"/>
        <v>72.37</v>
      </c>
      <c r="N23" s="13">
        <v>1</v>
      </c>
      <c r="O23" s="15" t="s">
        <v>23</v>
      </c>
      <c r="P23" s="21"/>
    </row>
    <row r="24" spans="1:16" s="2" customFormat="1" ht="12">
      <c r="A24" s="13">
        <v>21</v>
      </c>
      <c r="B24" s="14" t="s">
        <v>18</v>
      </c>
      <c r="C24" s="16" t="s">
        <v>79</v>
      </c>
      <c r="D24" s="13" t="s">
        <v>83</v>
      </c>
      <c r="E24" s="13" t="s">
        <v>81</v>
      </c>
      <c r="F24" s="13" t="s">
        <v>84</v>
      </c>
      <c r="G24" s="15">
        <v>114</v>
      </c>
      <c r="H24" s="15">
        <v>77.4</v>
      </c>
      <c r="I24" s="15">
        <v>191.4</v>
      </c>
      <c r="J24" s="15">
        <f t="shared" si="0"/>
        <v>38.28</v>
      </c>
      <c r="K24" s="15">
        <v>80.2</v>
      </c>
      <c r="L24" s="15">
        <f t="shared" si="2"/>
        <v>32.08</v>
      </c>
      <c r="M24" s="15">
        <f t="shared" si="1"/>
        <v>70.36</v>
      </c>
      <c r="N24" s="13">
        <v>2</v>
      </c>
      <c r="O24" s="15" t="s">
        <v>23</v>
      </c>
      <c r="P24" s="21"/>
    </row>
    <row r="25" spans="1:16" s="2" customFormat="1" ht="12">
      <c r="A25" s="13">
        <v>22</v>
      </c>
      <c r="B25" s="13" t="s">
        <v>18</v>
      </c>
      <c r="C25" s="16" t="s">
        <v>79</v>
      </c>
      <c r="D25" s="13" t="s">
        <v>85</v>
      </c>
      <c r="E25" s="13" t="s">
        <v>81</v>
      </c>
      <c r="F25" s="13" t="s">
        <v>86</v>
      </c>
      <c r="G25" s="15">
        <v>109.5</v>
      </c>
      <c r="H25" s="15">
        <v>74.1</v>
      </c>
      <c r="I25" s="15">
        <v>183.6</v>
      </c>
      <c r="J25" s="15">
        <f t="shared" si="0"/>
        <v>36.72</v>
      </c>
      <c r="K25" s="15">
        <v>79.5</v>
      </c>
      <c r="L25" s="15">
        <f t="shared" si="2"/>
        <v>31.8</v>
      </c>
      <c r="M25" s="15">
        <f t="shared" si="1"/>
        <v>68.52</v>
      </c>
      <c r="N25" s="13">
        <v>3</v>
      </c>
      <c r="O25" s="15" t="s">
        <v>37</v>
      </c>
      <c r="P25" s="21"/>
    </row>
    <row r="26" spans="1:16" s="2" customFormat="1" ht="12">
      <c r="A26" s="13">
        <v>23</v>
      </c>
      <c r="B26" s="13" t="s">
        <v>18</v>
      </c>
      <c r="C26" s="16" t="s">
        <v>79</v>
      </c>
      <c r="D26" s="13" t="s">
        <v>87</v>
      </c>
      <c r="E26" s="13" t="s">
        <v>81</v>
      </c>
      <c r="F26" s="13" t="s">
        <v>88</v>
      </c>
      <c r="G26" s="15">
        <v>102</v>
      </c>
      <c r="H26" s="15">
        <v>66.4</v>
      </c>
      <c r="I26" s="15">
        <v>168.4</v>
      </c>
      <c r="J26" s="15">
        <f t="shared" si="0"/>
        <v>33.68</v>
      </c>
      <c r="K26" s="15">
        <v>75</v>
      </c>
      <c r="L26" s="15">
        <f t="shared" si="2"/>
        <v>30</v>
      </c>
      <c r="M26" s="15">
        <f t="shared" si="1"/>
        <v>63.68</v>
      </c>
      <c r="N26" s="13">
        <v>4</v>
      </c>
      <c r="O26" s="15" t="s">
        <v>37</v>
      </c>
      <c r="P26" s="21"/>
    </row>
    <row r="27" spans="1:16" s="2" customFormat="1" ht="12">
      <c r="A27" s="13">
        <v>24</v>
      </c>
      <c r="B27" s="13" t="s">
        <v>18</v>
      </c>
      <c r="C27" s="16" t="s">
        <v>79</v>
      </c>
      <c r="D27" s="13" t="s">
        <v>89</v>
      </c>
      <c r="E27" s="13" t="s">
        <v>81</v>
      </c>
      <c r="F27" s="18" t="s">
        <v>90</v>
      </c>
      <c r="G27" s="19">
        <v>111</v>
      </c>
      <c r="H27" s="19">
        <v>53.2</v>
      </c>
      <c r="I27" s="19">
        <v>164.2</v>
      </c>
      <c r="J27" s="15">
        <f t="shared" si="0"/>
        <v>32.84</v>
      </c>
      <c r="K27" s="15">
        <v>75</v>
      </c>
      <c r="L27" s="15">
        <f t="shared" si="2"/>
        <v>30</v>
      </c>
      <c r="M27" s="15">
        <f t="shared" si="1"/>
        <v>62.84</v>
      </c>
      <c r="N27" s="13">
        <v>5</v>
      </c>
      <c r="O27" s="15" t="s">
        <v>37</v>
      </c>
      <c r="P27" s="21"/>
    </row>
    <row r="28" spans="1:16" s="2" customFormat="1" ht="12">
      <c r="A28" s="13">
        <v>25</v>
      </c>
      <c r="B28" s="13" t="s">
        <v>18</v>
      </c>
      <c r="C28" s="16" t="s">
        <v>79</v>
      </c>
      <c r="D28" s="13" t="s">
        <v>91</v>
      </c>
      <c r="E28" s="13" t="s">
        <v>81</v>
      </c>
      <c r="F28" s="18" t="s">
        <v>92</v>
      </c>
      <c r="G28" s="19">
        <v>96</v>
      </c>
      <c r="H28" s="19">
        <v>55</v>
      </c>
      <c r="I28" s="19">
        <v>151</v>
      </c>
      <c r="J28" s="15">
        <f t="shared" si="0"/>
        <v>30.2</v>
      </c>
      <c r="K28" s="15">
        <v>73.73</v>
      </c>
      <c r="L28" s="15">
        <f t="shared" si="2"/>
        <v>29.49</v>
      </c>
      <c r="M28" s="15">
        <f t="shared" si="1"/>
        <v>59.69</v>
      </c>
      <c r="N28" s="13">
        <v>6</v>
      </c>
      <c r="O28" s="15" t="s">
        <v>37</v>
      </c>
      <c r="P28" s="21"/>
    </row>
    <row r="29" spans="1:16" s="2" customFormat="1" ht="12">
      <c r="A29" s="13">
        <v>26</v>
      </c>
      <c r="B29" s="14" t="s">
        <v>18</v>
      </c>
      <c r="C29" s="13" t="s">
        <v>93</v>
      </c>
      <c r="D29" s="13" t="s">
        <v>94</v>
      </c>
      <c r="E29" s="13" t="s">
        <v>95</v>
      </c>
      <c r="F29" s="13" t="s">
        <v>96</v>
      </c>
      <c r="G29" s="15">
        <v>97.5</v>
      </c>
      <c r="H29" s="15">
        <v>87.1</v>
      </c>
      <c r="I29" s="15">
        <v>184.6</v>
      </c>
      <c r="J29" s="15">
        <f t="shared" si="0"/>
        <v>36.92</v>
      </c>
      <c r="K29" s="15">
        <v>83.66</v>
      </c>
      <c r="L29" s="15">
        <f t="shared" si="2"/>
        <v>33.46</v>
      </c>
      <c r="M29" s="15">
        <f t="shared" si="1"/>
        <v>70.38</v>
      </c>
      <c r="N29" s="20">
        <v>1</v>
      </c>
      <c r="O29" s="15" t="s">
        <v>23</v>
      </c>
      <c r="P29" s="21"/>
    </row>
    <row r="30" spans="1:16" s="2" customFormat="1" ht="12">
      <c r="A30" s="13">
        <v>27</v>
      </c>
      <c r="B30" s="14" t="s">
        <v>18</v>
      </c>
      <c r="C30" s="13" t="s">
        <v>93</v>
      </c>
      <c r="D30" s="13" t="s">
        <v>97</v>
      </c>
      <c r="E30" s="13" t="s">
        <v>95</v>
      </c>
      <c r="F30" s="13" t="s">
        <v>98</v>
      </c>
      <c r="G30" s="15">
        <v>102</v>
      </c>
      <c r="H30" s="15">
        <v>72.3</v>
      </c>
      <c r="I30" s="15">
        <v>174.3</v>
      </c>
      <c r="J30" s="15">
        <f t="shared" si="0"/>
        <v>34.86</v>
      </c>
      <c r="K30" s="15">
        <v>70.43</v>
      </c>
      <c r="L30" s="15">
        <f t="shared" si="2"/>
        <v>28.17</v>
      </c>
      <c r="M30" s="15">
        <f t="shared" si="1"/>
        <v>63.03</v>
      </c>
      <c r="N30" s="20">
        <v>2</v>
      </c>
      <c r="O30" s="15" t="s">
        <v>23</v>
      </c>
      <c r="P30" s="21"/>
    </row>
    <row r="31" spans="1:16" s="2" customFormat="1" ht="12">
      <c r="A31" s="13">
        <v>28</v>
      </c>
      <c r="B31" s="13" t="s">
        <v>18</v>
      </c>
      <c r="C31" s="13" t="s">
        <v>93</v>
      </c>
      <c r="D31" s="13" t="s">
        <v>99</v>
      </c>
      <c r="E31" s="13" t="s">
        <v>95</v>
      </c>
      <c r="F31" s="13" t="s">
        <v>100</v>
      </c>
      <c r="G31" s="15">
        <v>109.5</v>
      </c>
      <c r="H31" s="15">
        <v>61.7</v>
      </c>
      <c r="I31" s="15">
        <v>171.2</v>
      </c>
      <c r="J31" s="15">
        <f t="shared" si="0"/>
        <v>34.24</v>
      </c>
      <c r="K31" s="15">
        <v>69.5</v>
      </c>
      <c r="L31" s="15">
        <f t="shared" si="2"/>
        <v>27.8</v>
      </c>
      <c r="M31" s="15">
        <f t="shared" si="1"/>
        <v>62.040000000000006</v>
      </c>
      <c r="N31" s="20">
        <v>3</v>
      </c>
      <c r="O31" s="15" t="s">
        <v>37</v>
      </c>
      <c r="P31" s="21"/>
    </row>
    <row r="32" spans="1:16" s="2" customFormat="1" ht="12">
      <c r="A32" s="13">
        <v>29</v>
      </c>
      <c r="B32" s="13" t="s">
        <v>18</v>
      </c>
      <c r="C32" s="13" t="s">
        <v>93</v>
      </c>
      <c r="D32" s="13" t="s">
        <v>101</v>
      </c>
      <c r="E32" s="13" t="s">
        <v>95</v>
      </c>
      <c r="F32" s="18" t="s">
        <v>102</v>
      </c>
      <c r="G32" s="19">
        <v>106.5</v>
      </c>
      <c r="H32" s="19">
        <v>62.8</v>
      </c>
      <c r="I32" s="19">
        <v>169.3</v>
      </c>
      <c r="J32" s="15">
        <f t="shared" si="0"/>
        <v>33.86</v>
      </c>
      <c r="K32" s="15">
        <v>64.33</v>
      </c>
      <c r="L32" s="15">
        <f t="shared" si="2"/>
        <v>25.73</v>
      </c>
      <c r="M32" s="15">
        <f t="shared" si="1"/>
        <v>59.59</v>
      </c>
      <c r="N32" s="20">
        <v>4</v>
      </c>
      <c r="O32" s="15" t="s">
        <v>37</v>
      </c>
      <c r="P32" s="21"/>
    </row>
    <row r="33" spans="1:16" s="2" customFormat="1" ht="12">
      <c r="A33" s="13">
        <v>30</v>
      </c>
      <c r="B33" s="13" t="s">
        <v>18</v>
      </c>
      <c r="C33" s="13" t="s">
        <v>93</v>
      </c>
      <c r="D33" s="13" t="s">
        <v>103</v>
      </c>
      <c r="E33" s="13" t="s">
        <v>95</v>
      </c>
      <c r="F33" s="13" t="s">
        <v>104</v>
      </c>
      <c r="G33" s="15">
        <v>102</v>
      </c>
      <c r="H33" s="15">
        <v>79.6</v>
      </c>
      <c r="I33" s="15">
        <v>181.6</v>
      </c>
      <c r="J33" s="15">
        <f t="shared" si="0"/>
        <v>36.32</v>
      </c>
      <c r="K33" s="15" t="s">
        <v>40</v>
      </c>
      <c r="L33" s="15">
        <v>0</v>
      </c>
      <c r="M33" s="15">
        <f t="shared" si="1"/>
        <v>36.32</v>
      </c>
      <c r="N33" s="20">
        <v>5</v>
      </c>
      <c r="O33" s="15" t="s">
        <v>37</v>
      </c>
      <c r="P33" s="21"/>
    </row>
    <row r="34" spans="1:16" s="2" customFormat="1" ht="12">
      <c r="A34" s="13">
        <v>31</v>
      </c>
      <c r="B34" s="13" t="s">
        <v>18</v>
      </c>
      <c r="C34" s="13" t="s">
        <v>93</v>
      </c>
      <c r="D34" s="13" t="s">
        <v>105</v>
      </c>
      <c r="E34" s="13" t="s">
        <v>95</v>
      </c>
      <c r="F34" s="13" t="s">
        <v>106</v>
      </c>
      <c r="G34" s="15">
        <v>114</v>
      </c>
      <c r="H34" s="15">
        <v>65.7</v>
      </c>
      <c r="I34" s="15">
        <v>179.7</v>
      </c>
      <c r="J34" s="15">
        <f t="shared" si="0"/>
        <v>35.94</v>
      </c>
      <c r="K34" s="15" t="s">
        <v>40</v>
      </c>
      <c r="L34" s="15">
        <v>0</v>
      </c>
      <c r="M34" s="15">
        <f t="shared" si="1"/>
        <v>35.94</v>
      </c>
      <c r="N34" s="20">
        <v>6</v>
      </c>
      <c r="O34" s="15" t="s">
        <v>37</v>
      </c>
      <c r="P34" s="21"/>
    </row>
    <row r="35" spans="1:16" s="2" customFormat="1" ht="12">
      <c r="A35" s="13">
        <v>32</v>
      </c>
      <c r="B35" s="14" t="s">
        <v>18</v>
      </c>
      <c r="C35" s="16" t="s">
        <v>107</v>
      </c>
      <c r="D35" s="13" t="s">
        <v>108</v>
      </c>
      <c r="E35" s="13" t="s">
        <v>109</v>
      </c>
      <c r="F35" s="13" t="s">
        <v>110</v>
      </c>
      <c r="G35" s="15">
        <v>106.5</v>
      </c>
      <c r="H35" s="15">
        <v>69.6</v>
      </c>
      <c r="I35" s="15">
        <v>176.1</v>
      </c>
      <c r="J35" s="15">
        <f t="shared" si="0"/>
        <v>35.22</v>
      </c>
      <c r="K35" s="15">
        <v>76.87</v>
      </c>
      <c r="L35" s="15">
        <f aca="true" t="shared" si="3" ref="L35:L41">ROUND(K35*0.4,2)</f>
        <v>30.75</v>
      </c>
      <c r="M35" s="15">
        <f t="shared" si="1"/>
        <v>65.97</v>
      </c>
      <c r="N35" s="20">
        <v>1</v>
      </c>
      <c r="O35" s="15" t="s">
        <v>23</v>
      </c>
      <c r="P35" s="21"/>
    </row>
    <row r="36" spans="1:16" s="2" customFormat="1" ht="12">
      <c r="A36" s="13">
        <v>33</v>
      </c>
      <c r="B36" s="14" t="s">
        <v>18</v>
      </c>
      <c r="C36" s="16" t="s">
        <v>107</v>
      </c>
      <c r="D36" s="13" t="s">
        <v>111</v>
      </c>
      <c r="E36" s="13" t="s">
        <v>109</v>
      </c>
      <c r="F36" s="13" t="s">
        <v>112</v>
      </c>
      <c r="G36" s="15">
        <v>105</v>
      </c>
      <c r="H36" s="15">
        <v>66.9</v>
      </c>
      <c r="I36" s="15">
        <v>171.9</v>
      </c>
      <c r="J36" s="15">
        <f aca="true" t="shared" si="4" ref="J36:J67">ROUND(I36*0.2,2)</f>
        <v>34.38</v>
      </c>
      <c r="K36" s="15">
        <v>78.3</v>
      </c>
      <c r="L36" s="15">
        <f t="shared" si="3"/>
        <v>31.32</v>
      </c>
      <c r="M36" s="15">
        <f aca="true" t="shared" si="5" ref="M36:M67">J36+L36</f>
        <v>65.7</v>
      </c>
      <c r="N36" s="20">
        <v>2</v>
      </c>
      <c r="O36" s="15" t="s">
        <v>23</v>
      </c>
      <c r="P36" s="21"/>
    </row>
    <row r="37" spans="1:16" s="2" customFormat="1" ht="12">
      <c r="A37" s="13">
        <v>34</v>
      </c>
      <c r="B37" s="14" t="s">
        <v>18</v>
      </c>
      <c r="C37" s="16" t="s">
        <v>107</v>
      </c>
      <c r="D37" s="13" t="s">
        <v>113</v>
      </c>
      <c r="E37" s="13" t="s">
        <v>109</v>
      </c>
      <c r="F37" s="13" t="s">
        <v>114</v>
      </c>
      <c r="G37" s="15">
        <v>102</v>
      </c>
      <c r="H37" s="15">
        <v>70.8</v>
      </c>
      <c r="I37" s="15">
        <v>172.8</v>
      </c>
      <c r="J37" s="15">
        <f t="shared" si="4"/>
        <v>34.56</v>
      </c>
      <c r="K37" s="15">
        <v>73.91</v>
      </c>
      <c r="L37" s="15">
        <f t="shared" si="3"/>
        <v>29.56</v>
      </c>
      <c r="M37" s="15">
        <f t="shared" si="5"/>
        <v>64.12</v>
      </c>
      <c r="N37" s="20">
        <v>3</v>
      </c>
      <c r="O37" s="15" t="s">
        <v>23</v>
      </c>
      <c r="P37" s="21"/>
    </row>
    <row r="38" spans="1:16" s="2" customFormat="1" ht="12">
      <c r="A38" s="13">
        <v>35</v>
      </c>
      <c r="B38" s="13" t="s">
        <v>18</v>
      </c>
      <c r="C38" s="16" t="s">
        <v>107</v>
      </c>
      <c r="D38" s="13" t="s">
        <v>115</v>
      </c>
      <c r="E38" s="13" t="s">
        <v>109</v>
      </c>
      <c r="F38" s="13" t="s">
        <v>116</v>
      </c>
      <c r="G38" s="15">
        <v>102</v>
      </c>
      <c r="H38" s="15">
        <v>71.4</v>
      </c>
      <c r="I38" s="15">
        <v>173.4</v>
      </c>
      <c r="J38" s="15">
        <f t="shared" si="4"/>
        <v>34.68</v>
      </c>
      <c r="K38" s="15">
        <v>73.37</v>
      </c>
      <c r="L38" s="15">
        <f t="shared" si="3"/>
        <v>29.35</v>
      </c>
      <c r="M38" s="15">
        <f t="shared" si="5"/>
        <v>64.03</v>
      </c>
      <c r="N38" s="20">
        <v>4</v>
      </c>
      <c r="O38" s="15" t="s">
        <v>37</v>
      </c>
      <c r="P38" s="21"/>
    </row>
    <row r="39" spans="1:16" s="2" customFormat="1" ht="12">
      <c r="A39" s="13">
        <v>36</v>
      </c>
      <c r="B39" s="13" t="s">
        <v>18</v>
      </c>
      <c r="C39" s="16" t="s">
        <v>107</v>
      </c>
      <c r="D39" s="13" t="s">
        <v>117</v>
      </c>
      <c r="E39" s="13" t="s">
        <v>109</v>
      </c>
      <c r="F39" s="13" t="s">
        <v>118</v>
      </c>
      <c r="G39" s="15">
        <v>93</v>
      </c>
      <c r="H39" s="15">
        <v>81.3</v>
      </c>
      <c r="I39" s="15">
        <v>174.3</v>
      </c>
      <c r="J39" s="15">
        <f t="shared" si="4"/>
        <v>34.86</v>
      </c>
      <c r="K39" s="15">
        <v>70.37</v>
      </c>
      <c r="L39" s="15">
        <f t="shared" si="3"/>
        <v>28.15</v>
      </c>
      <c r="M39" s="15">
        <f t="shared" si="5"/>
        <v>63.01</v>
      </c>
      <c r="N39" s="20">
        <v>5</v>
      </c>
      <c r="O39" s="15" t="s">
        <v>37</v>
      </c>
      <c r="P39" s="21"/>
    </row>
    <row r="40" spans="1:16" s="2" customFormat="1" ht="12">
      <c r="A40" s="13">
        <v>37</v>
      </c>
      <c r="B40" s="13" t="s">
        <v>18</v>
      </c>
      <c r="C40" s="16" t="s">
        <v>107</v>
      </c>
      <c r="D40" s="13" t="s">
        <v>119</v>
      </c>
      <c r="E40" s="13" t="s">
        <v>109</v>
      </c>
      <c r="F40" s="13" t="s">
        <v>120</v>
      </c>
      <c r="G40" s="15">
        <v>100.5</v>
      </c>
      <c r="H40" s="15">
        <v>69.5</v>
      </c>
      <c r="I40" s="15">
        <v>170</v>
      </c>
      <c r="J40" s="15">
        <f t="shared" si="4"/>
        <v>34</v>
      </c>
      <c r="K40" s="15">
        <v>66.17</v>
      </c>
      <c r="L40" s="15">
        <f t="shared" si="3"/>
        <v>26.47</v>
      </c>
      <c r="M40" s="15">
        <f t="shared" si="5"/>
        <v>60.47</v>
      </c>
      <c r="N40" s="20">
        <v>6</v>
      </c>
      <c r="O40" s="15" t="s">
        <v>37</v>
      </c>
      <c r="P40" s="21"/>
    </row>
    <row r="41" spans="1:16" s="2" customFormat="1" ht="12">
      <c r="A41" s="13">
        <v>38</v>
      </c>
      <c r="B41" s="13" t="s">
        <v>18</v>
      </c>
      <c r="C41" s="16" t="s">
        <v>107</v>
      </c>
      <c r="D41" s="13" t="s">
        <v>121</v>
      </c>
      <c r="E41" s="13" t="s">
        <v>109</v>
      </c>
      <c r="F41" s="13" t="s">
        <v>122</v>
      </c>
      <c r="G41" s="15">
        <v>96</v>
      </c>
      <c r="H41" s="15">
        <v>73.6</v>
      </c>
      <c r="I41" s="15">
        <v>169.6</v>
      </c>
      <c r="J41" s="15">
        <f t="shared" si="4"/>
        <v>33.92</v>
      </c>
      <c r="K41" s="15">
        <v>56.93</v>
      </c>
      <c r="L41" s="15">
        <f t="shared" si="3"/>
        <v>22.77</v>
      </c>
      <c r="M41" s="15">
        <f t="shared" si="5"/>
        <v>56.69</v>
      </c>
      <c r="N41" s="20">
        <v>7</v>
      </c>
      <c r="O41" s="15" t="s">
        <v>37</v>
      </c>
      <c r="P41" s="21"/>
    </row>
    <row r="42" spans="1:16" s="2" customFormat="1" ht="12">
      <c r="A42" s="13">
        <v>39</v>
      </c>
      <c r="B42" s="13" t="s">
        <v>18</v>
      </c>
      <c r="C42" s="16" t="s">
        <v>107</v>
      </c>
      <c r="D42" s="13" t="s">
        <v>123</v>
      </c>
      <c r="E42" s="13">
        <v>154063017</v>
      </c>
      <c r="F42" s="13" t="s">
        <v>124</v>
      </c>
      <c r="G42" s="15">
        <v>106.5</v>
      </c>
      <c r="H42" s="15">
        <v>79.4</v>
      </c>
      <c r="I42" s="15">
        <v>185.9</v>
      </c>
      <c r="J42" s="15">
        <f t="shared" si="4"/>
        <v>37.18</v>
      </c>
      <c r="K42" s="15" t="s">
        <v>40</v>
      </c>
      <c r="L42" s="15">
        <v>0</v>
      </c>
      <c r="M42" s="15">
        <f t="shared" si="5"/>
        <v>37.18</v>
      </c>
      <c r="N42" s="20">
        <v>8</v>
      </c>
      <c r="O42" s="15" t="s">
        <v>37</v>
      </c>
      <c r="P42" s="21"/>
    </row>
    <row r="43" spans="1:16" s="2" customFormat="1" ht="12">
      <c r="A43" s="13">
        <v>40</v>
      </c>
      <c r="B43" s="13" t="s">
        <v>18</v>
      </c>
      <c r="C43" s="16" t="s">
        <v>107</v>
      </c>
      <c r="D43" s="13" t="s">
        <v>125</v>
      </c>
      <c r="E43" s="13" t="s">
        <v>109</v>
      </c>
      <c r="F43" s="13" t="s">
        <v>126</v>
      </c>
      <c r="G43" s="15">
        <v>97.5</v>
      </c>
      <c r="H43" s="15">
        <v>73</v>
      </c>
      <c r="I43" s="15">
        <v>170.5</v>
      </c>
      <c r="J43" s="15">
        <f t="shared" si="4"/>
        <v>34.1</v>
      </c>
      <c r="K43" s="15" t="s">
        <v>40</v>
      </c>
      <c r="L43" s="15">
        <v>0</v>
      </c>
      <c r="M43" s="15">
        <f t="shared" si="5"/>
        <v>34.1</v>
      </c>
      <c r="N43" s="20">
        <v>9</v>
      </c>
      <c r="O43" s="15" t="s">
        <v>37</v>
      </c>
      <c r="P43" s="21"/>
    </row>
    <row r="44" spans="1:16" s="2" customFormat="1" ht="12">
      <c r="A44" s="13">
        <v>41</v>
      </c>
      <c r="B44" s="14" t="s">
        <v>18</v>
      </c>
      <c r="C44" s="16" t="s">
        <v>127</v>
      </c>
      <c r="D44" s="13" t="s">
        <v>128</v>
      </c>
      <c r="E44" s="13">
        <v>154063018</v>
      </c>
      <c r="F44" s="13" t="s">
        <v>129</v>
      </c>
      <c r="G44" s="15">
        <v>100.5</v>
      </c>
      <c r="H44" s="15">
        <v>76.4</v>
      </c>
      <c r="I44" s="15">
        <v>176.9</v>
      </c>
      <c r="J44" s="15">
        <f t="shared" si="4"/>
        <v>35.38</v>
      </c>
      <c r="K44" s="15">
        <v>81.01</v>
      </c>
      <c r="L44" s="15">
        <f aca="true" t="shared" si="6" ref="L44:L53">ROUND(K44*0.4,2)</f>
        <v>32.4</v>
      </c>
      <c r="M44" s="15">
        <f t="shared" si="5"/>
        <v>67.78</v>
      </c>
      <c r="N44" s="20">
        <v>1</v>
      </c>
      <c r="O44" s="15" t="s">
        <v>23</v>
      </c>
      <c r="P44" s="21"/>
    </row>
    <row r="45" spans="1:16" s="2" customFormat="1" ht="12">
      <c r="A45" s="13">
        <v>42</v>
      </c>
      <c r="B45" s="14" t="s">
        <v>18</v>
      </c>
      <c r="C45" s="16" t="s">
        <v>127</v>
      </c>
      <c r="D45" s="13" t="s">
        <v>130</v>
      </c>
      <c r="E45" s="13" t="s">
        <v>131</v>
      </c>
      <c r="F45" s="13" t="s">
        <v>132</v>
      </c>
      <c r="G45" s="15">
        <v>97.5</v>
      </c>
      <c r="H45" s="15">
        <v>68.1</v>
      </c>
      <c r="I45" s="15">
        <v>165.6</v>
      </c>
      <c r="J45" s="15">
        <f t="shared" si="4"/>
        <v>33.12</v>
      </c>
      <c r="K45" s="15">
        <v>79.63</v>
      </c>
      <c r="L45" s="15">
        <f t="shared" si="6"/>
        <v>31.85</v>
      </c>
      <c r="M45" s="15">
        <f t="shared" si="5"/>
        <v>64.97</v>
      </c>
      <c r="N45" s="20">
        <v>2</v>
      </c>
      <c r="O45" s="15" t="s">
        <v>23</v>
      </c>
      <c r="P45" s="21"/>
    </row>
    <row r="46" spans="1:16" s="2" customFormat="1" ht="12">
      <c r="A46" s="13">
        <v>43</v>
      </c>
      <c r="B46" s="13" t="s">
        <v>18</v>
      </c>
      <c r="C46" s="16" t="s">
        <v>127</v>
      </c>
      <c r="D46" s="13" t="s">
        <v>133</v>
      </c>
      <c r="E46" s="13" t="s">
        <v>131</v>
      </c>
      <c r="F46" s="13" t="s">
        <v>134</v>
      </c>
      <c r="G46" s="15">
        <v>102</v>
      </c>
      <c r="H46" s="15">
        <v>58.8</v>
      </c>
      <c r="I46" s="15">
        <v>160.8</v>
      </c>
      <c r="J46" s="15">
        <f t="shared" si="4"/>
        <v>32.16</v>
      </c>
      <c r="K46" s="15">
        <v>78.85</v>
      </c>
      <c r="L46" s="15">
        <f t="shared" si="6"/>
        <v>31.54</v>
      </c>
      <c r="M46" s="15">
        <f t="shared" si="5"/>
        <v>63.699999999999996</v>
      </c>
      <c r="N46" s="20">
        <v>3</v>
      </c>
      <c r="O46" s="15" t="s">
        <v>37</v>
      </c>
      <c r="P46" s="21"/>
    </row>
    <row r="47" spans="1:16" s="2" customFormat="1" ht="12">
      <c r="A47" s="13">
        <v>44</v>
      </c>
      <c r="B47" s="13" t="s">
        <v>18</v>
      </c>
      <c r="C47" s="16" t="s">
        <v>127</v>
      </c>
      <c r="D47" s="13" t="s">
        <v>135</v>
      </c>
      <c r="E47" s="13" t="s">
        <v>131</v>
      </c>
      <c r="F47" s="13" t="s">
        <v>136</v>
      </c>
      <c r="G47" s="15">
        <v>94.5</v>
      </c>
      <c r="H47" s="15">
        <v>73.9</v>
      </c>
      <c r="I47" s="15">
        <v>168.4</v>
      </c>
      <c r="J47" s="15">
        <f t="shared" si="4"/>
        <v>33.68</v>
      </c>
      <c r="K47" s="15">
        <v>73.71</v>
      </c>
      <c r="L47" s="15">
        <f t="shared" si="6"/>
        <v>29.48</v>
      </c>
      <c r="M47" s="15">
        <f t="shared" si="5"/>
        <v>63.16</v>
      </c>
      <c r="N47" s="20">
        <v>4</v>
      </c>
      <c r="O47" s="15" t="s">
        <v>37</v>
      </c>
      <c r="P47" s="21"/>
    </row>
    <row r="48" spans="1:16" s="2" customFormat="1" ht="12">
      <c r="A48" s="13">
        <v>45</v>
      </c>
      <c r="B48" s="13" t="s">
        <v>18</v>
      </c>
      <c r="C48" s="16" t="s">
        <v>127</v>
      </c>
      <c r="D48" s="13" t="s">
        <v>137</v>
      </c>
      <c r="E48" s="13" t="s">
        <v>131</v>
      </c>
      <c r="F48" s="18" t="s">
        <v>138</v>
      </c>
      <c r="G48" s="19">
        <v>85.5</v>
      </c>
      <c r="H48" s="19">
        <v>63.7</v>
      </c>
      <c r="I48" s="19">
        <v>149.2</v>
      </c>
      <c r="J48" s="15">
        <f t="shared" si="4"/>
        <v>29.84</v>
      </c>
      <c r="K48" s="15">
        <v>72.83</v>
      </c>
      <c r="L48" s="15">
        <f t="shared" si="6"/>
        <v>29.13</v>
      </c>
      <c r="M48" s="15">
        <f t="shared" si="5"/>
        <v>58.97</v>
      </c>
      <c r="N48" s="20">
        <v>5</v>
      </c>
      <c r="O48" s="15" t="s">
        <v>37</v>
      </c>
      <c r="P48" s="21"/>
    </row>
    <row r="49" spans="1:16" s="2" customFormat="1" ht="12">
      <c r="A49" s="13">
        <v>46</v>
      </c>
      <c r="B49" s="13" t="s">
        <v>18</v>
      </c>
      <c r="C49" s="16" t="s">
        <v>127</v>
      </c>
      <c r="D49" s="13" t="s">
        <v>139</v>
      </c>
      <c r="E49" s="13" t="s">
        <v>131</v>
      </c>
      <c r="F49" s="13" t="s">
        <v>140</v>
      </c>
      <c r="G49" s="15">
        <v>91.5</v>
      </c>
      <c r="H49" s="15">
        <v>68.2</v>
      </c>
      <c r="I49" s="15">
        <v>159.7</v>
      </c>
      <c r="J49" s="15">
        <f t="shared" si="4"/>
        <v>31.94</v>
      </c>
      <c r="K49" s="15">
        <v>65.13</v>
      </c>
      <c r="L49" s="15">
        <f t="shared" si="6"/>
        <v>26.05</v>
      </c>
      <c r="M49" s="15">
        <f t="shared" si="5"/>
        <v>57.99</v>
      </c>
      <c r="N49" s="20">
        <v>6</v>
      </c>
      <c r="O49" s="15" t="s">
        <v>37</v>
      </c>
      <c r="P49" s="21"/>
    </row>
    <row r="50" spans="1:16" s="2" customFormat="1" ht="12">
      <c r="A50" s="13">
        <v>47</v>
      </c>
      <c r="B50" s="14" t="s">
        <v>141</v>
      </c>
      <c r="C50" s="13" t="s">
        <v>142</v>
      </c>
      <c r="D50" s="13" t="s">
        <v>143</v>
      </c>
      <c r="E50" s="13" t="s">
        <v>144</v>
      </c>
      <c r="F50" s="13" t="s">
        <v>145</v>
      </c>
      <c r="G50" s="15">
        <v>106.5</v>
      </c>
      <c r="H50" s="15">
        <v>65.3</v>
      </c>
      <c r="I50" s="15">
        <v>171.8</v>
      </c>
      <c r="J50" s="15">
        <f t="shared" si="4"/>
        <v>34.36</v>
      </c>
      <c r="K50" s="15">
        <v>85.67</v>
      </c>
      <c r="L50" s="15">
        <f t="shared" si="6"/>
        <v>34.27</v>
      </c>
      <c r="M50" s="15">
        <f t="shared" si="5"/>
        <v>68.63</v>
      </c>
      <c r="N50" s="13">
        <v>1</v>
      </c>
      <c r="O50" s="15" t="s">
        <v>23</v>
      </c>
      <c r="P50" s="21" t="s">
        <v>30</v>
      </c>
    </row>
    <row r="51" spans="1:16" s="2" customFormat="1" ht="12">
      <c r="A51" s="13">
        <v>48</v>
      </c>
      <c r="B51" s="13" t="s">
        <v>141</v>
      </c>
      <c r="C51" s="13" t="s">
        <v>142</v>
      </c>
      <c r="D51" s="13" t="s">
        <v>146</v>
      </c>
      <c r="E51" s="13" t="s">
        <v>144</v>
      </c>
      <c r="F51" s="18" t="s">
        <v>147</v>
      </c>
      <c r="G51" s="19">
        <v>82.5</v>
      </c>
      <c r="H51" s="19">
        <v>70.8</v>
      </c>
      <c r="I51" s="19">
        <v>153.3</v>
      </c>
      <c r="J51" s="15">
        <f t="shared" si="4"/>
        <v>30.66</v>
      </c>
      <c r="K51" s="15">
        <v>69.67</v>
      </c>
      <c r="L51" s="15">
        <f t="shared" si="6"/>
        <v>27.87</v>
      </c>
      <c r="M51" s="15">
        <f t="shared" si="5"/>
        <v>58.53</v>
      </c>
      <c r="N51" s="13">
        <v>2</v>
      </c>
      <c r="O51" s="15" t="s">
        <v>37</v>
      </c>
      <c r="P51" s="21"/>
    </row>
    <row r="52" spans="1:16" s="2" customFormat="1" ht="24">
      <c r="A52" s="13">
        <v>49</v>
      </c>
      <c r="B52" s="13" t="s">
        <v>141</v>
      </c>
      <c r="C52" s="16" t="s">
        <v>148</v>
      </c>
      <c r="D52" s="13" t="s">
        <v>149</v>
      </c>
      <c r="E52" s="13">
        <v>151064003</v>
      </c>
      <c r="F52" s="13" t="s">
        <v>150</v>
      </c>
      <c r="G52" s="15">
        <v>109.5</v>
      </c>
      <c r="H52" s="15">
        <v>73.6</v>
      </c>
      <c r="I52" s="15">
        <v>183.1</v>
      </c>
      <c r="J52" s="15">
        <f t="shared" si="4"/>
        <v>36.62</v>
      </c>
      <c r="K52" s="15">
        <v>66.13</v>
      </c>
      <c r="L52" s="15">
        <f t="shared" si="6"/>
        <v>26.45</v>
      </c>
      <c r="M52" s="15">
        <f t="shared" si="5"/>
        <v>63.06999999999999</v>
      </c>
      <c r="N52" s="13">
        <v>1</v>
      </c>
      <c r="O52" s="15" t="s">
        <v>37</v>
      </c>
      <c r="P52" s="21" t="s">
        <v>151</v>
      </c>
    </row>
    <row r="53" spans="1:16" s="2" customFormat="1" ht="12">
      <c r="A53" s="13">
        <v>50</v>
      </c>
      <c r="B53" s="14" t="s">
        <v>141</v>
      </c>
      <c r="C53" s="16" t="s">
        <v>48</v>
      </c>
      <c r="D53" s="13" t="s">
        <v>152</v>
      </c>
      <c r="E53" s="13">
        <v>151064004</v>
      </c>
      <c r="F53" s="13" t="s">
        <v>153</v>
      </c>
      <c r="G53" s="15">
        <v>94.5</v>
      </c>
      <c r="H53" s="15">
        <v>88.9</v>
      </c>
      <c r="I53" s="15">
        <v>183.4</v>
      </c>
      <c r="J53" s="15">
        <f t="shared" si="4"/>
        <v>36.68</v>
      </c>
      <c r="K53" s="15">
        <v>77.83</v>
      </c>
      <c r="L53" s="15">
        <f t="shared" si="6"/>
        <v>31.13</v>
      </c>
      <c r="M53" s="15">
        <f t="shared" si="5"/>
        <v>67.81</v>
      </c>
      <c r="N53" s="13">
        <v>1</v>
      </c>
      <c r="O53" s="15" t="s">
        <v>23</v>
      </c>
      <c r="P53" s="21" t="s">
        <v>30</v>
      </c>
    </row>
    <row r="54" spans="1:16" s="2" customFormat="1" ht="12">
      <c r="A54" s="13">
        <v>51</v>
      </c>
      <c r="B54" s="13" t="s">
        <v>141</v>
      </c>
      <c r="C54" s="16" t="s">
        <v>48</v>
      </c>
      <c r="D54" s="13" t="s">
        <v>154</v>
      </c>
      <c r="E54" s="13" t="s">
        <v>155</v>
      </c>
      <c r="F54" s="13" t="s">
        <v>156</v>
      </c>
      <c r="G54" s="15">
        <v>114</v>
      </c>
      <c r="H54" s="15">
        <v>63.8</v>
      </c>
      <c r="I54" s="15">
        <v>177.8</v>
      </c>
      <c r="J54" s="15">
        <f t="shared" si="4"/>
        <v>35.56</v>
      </c>
      <c r="K54" s="15" t="s">
        <v>40</v>
      </c>
      <c r="L54" s="15">
        <v>0</v>
      </c>
      <c r="M54" s="15">
        <f t="shared" si="5"/>
        <v>35.56</v>
      </c>
      <c r="N54" s="13">
        <v>2</v>
      </c>
      <c r="O54" s="15" t="s">
        <v>37</v>
      </c>
      <c r="P54" s="21"/>
    </row>
    <row r="55" spans="1:16" s="2" customFormat="1" ht="12">
      <c r="A55" s="13">
        <v>52</v>
      </c>
      <c r="B55" s="14" t="s">
        <v>141</v>
      </c>
      <c r="C55" s="16" t="s">
        <v>157</v>
      </c>
      <c r="D55" s="13" t="s">
        <v>158</v>
      </c>
      <c r="E55" s="13" t="s">
        <v>159</v>
      </c>
      <c r="F55" s="13" t="s">
        <v>160</v>
      </c>
      <c r="G55" s="15">
        <v>111</v>
      </c>
      <c r="H55" s="15">
        <v>71.1</v>
      </c>
      <c r="I55" s="15">
        <v>182.1</v>
      </c>
      <c r="J55" s="15">
        <f t="shared" si="4"/>
        <v>36.42</v>
      </c>
      <c r="K55" s="15">
        <v>79.83</v>
      </c>
      <c r="L55" s="15">
        <f aca="true" t="shared" si="7" ref="L55:L62">ROUND(K55*0.4,2)</f>
        <v>31.93</v>
      </c>
      <c r="M55" s="15">
        <f t="shared" si="5"/>
        <v>68.35</v>
      </c>
      <c r="N55" s="13">
        <v>1</v>
      </c>
      <c r="O55" s="15" t="s">
        <v>23</v>
      </c>
      <c r="P55" s="21" t="s">
        <v>30</v>
      </c>
    </row>
    <row r="56" spans="1:16" s="2" customFormat="1" ht="12">
      <c r="A56" s="13">
        <v>53</v>
      </c>
      <c r="B56" s="13" t="s">
        <v>141</v>
      </c>
      <c r="C56" s="16" t="s">
        <v>157</v>
      </c>
      <c r="D56" s="13" t="s">
        <v>161</v>
      </c>
      <c r="E56" s="13" t="s">
        <v>159</v>
      </c>
      <c r="F56" s="13" t="s">
        <v>162</v>
      </c>
      <c r="G56" s="15">
        <v>108</v>
      </c>
      <c r="H56" s="15">
        <v>65.2</v>
      </c>
      <c r="I56" s="15">
        <v>173.2</v>
      </c>
      <c r="J56" s="15">
        <f t="shared" si="4"/>
        <v>34.64</v>
      </c>
      <c r="K56" s="15">
        <v>77.83</v>
      </c>
      <c r="L56" s="15">
        <f t="shared" si="7"/>
        <v>31.13</v>
      </c>
      <c r="M56" s="15">
        <f t="shared" si="5"/>
        <v>65.77</v>
      </c>
      <c r="N56" s="13">
        <v>2</v>
      </c>
      <c r="O56" s="15" t="s">
        <v>37</v>
      </c>
      <c r="P56" s="21"/>
    </row>
    <row r="57" spans="1:16" s="2" customFormat="1" ht="12">
      <c r="A57" s="13">
        <v>54</v>
      </c>
      <c r="B57" s="14" t="s">
        <v>141</v>
      </c>
      <c r="C57" s="16" t="s">
        <v>107</v>
      </c>
      <c r="D57" s="13" t="s">
        <v>163</v>
      </c>
      <c r="E57" s="13">
        <v>154064009</v>
      </c>
      <c r="F57" s="13" t="s">
        <v>164</v>
      </c>
      <c r="G57" s="15">
        <v>105</v>
      </c>
      <c r="H57" s="15">
        <v>91.4</v>
      </c>
      <c r="I57" s="15">
        <v>196.4</v>
      </c>
      <c r="J57" s="15">
        <f t="shared" si="4"/>
        <v>39.28</v>
      </c>
      <c r="K57" s="15">
        <v>81.46</v>
      </c>
      <c r="L57" s="15">
        <f t="shared" si="7"/>
        <v>32.58</v>
      </c>
      <c r="M57" s="15">
        <f t="shared" si="5"/>
        <v>71.86</v>
      </c>
      <c r="N57" s="13">
        <v>1</v>
      </c>
      <c r="O57" s="15" t="s">
        <v>23</v>
      </c>
      <c r="P57" s="21"/>
    </row>
    <row r="58" spans="1:16" s="2" customFormat="1" ht="12">
      <c r="A58" s="13">
        <v>55</v>
      </c>
      <c r="B58" s="14" t="s">
        <v>141</v>
      </c>
      <c r="C58" s="16" t="s">
        <v>107</v>
      </c>
      <c r="D58" s="13" t="s">
        <v>165</v>
      </c>
      <c r="E58" s="13" t="s">
        <v>166</v>
      </c>
      <c r="F58" s="13" t="s">
        <v>167</v>
      </c>
      <c r="G58" s="15">
        <v>114</v>
      </c>
      <c r="H58" s="15">
        <v>76.9</v>
      </c>
      <c r="I58" s="15">
        <v>190.9</v>
      </c>
      <c r="J58" s="15">
        <f t="shared" si="4"/>
        <v>38.18</v>
      </c>
      <c r="K58" s="15">
        <v>77.66</v>
      </c>
      <c r="L58" s="15">
        <f t="shared" si="7"/>
        <v>31.06</v>
      </c>
      <c r="M58" s="15">
        <f t="shared" si="5"/>
        <v>69.24</v>
      </c>
      <c r="N58" s="13">
        <v>2</v>
      </c>
      <c r="O58" s="15" t="s">
        <v>23</v>
      </c>
      <c r="P58" s="21"/>
    </row>
    <row r="59" spans="1:16" s="2" customFormat="1" ht="12">
      <c r="A59" s="13">
        <v>56</v>
      </c>
      <c r="B59" s="13" t="s">
        <v>141</v>
      </c>
      <c r="C59" s="16" t="s">
        <v>107</v>
      </c>
      <c r="D59" s="13" t="s">
        <v>168</v>
      </c>
      <c r="E59" s="13" t="s">
        <v>166</v>
      </c>
      <c r="F59" s="13" t="s">
        <v>169</v>
      </c>
      <c r="G59" s="15">
        <v>87</v>
      </c>
      <c r="H59" s="15">
        <v>80.19999999999999</v>
      </c>
      <c r="I59" s="15">
        <v>167.2</v>
      </c>
      <c r="J59" s="15">
        <f t="shared" si="4"/>
        <v>33.44</v>
      </c>
      <c r="K59" s="15">
        <v>74.15</v>
      </c>
      <c r="L59" s="15">
        <f t="shared" si="7"/>
        <v>29.66</v>
      </c>
      <c r="M59" s="15">
        <f t="shared" si="5"/>
        <v>63.099999999999994</v>
      </c>
      <c r="N59" s="13">
        <v>3</v>
      </c>
      <c r="O59" s="15" t="s">
        <v>37</v>
      </c>
      <c r="P59" s="21"/>
    </row>
    <row r="60" spans="1:16" s="2" customFormat="1" ht="12">
      <c r="A60" s="13">
        <v>57</v>
      </c>
      <c r="B60" s="13" t="s">
        <v>141</v>
      </c>
      <c r="C60" s="16" t="s">
        <v>107</v>
      </c>
      <c r="D60" s="13" t="s">
        <v>170</v>
      </c>
      <c r="E60" s="13">
        <v>154064009</v>
      </c>
      <c r="F60" s="13" t="s">
        <v>171</v>
      </c>
      <c r="G60" s="15">
        <v>105</v>
      </c>
      <c r="H60" s="15">
        <v>73.3</v>
      </c>
      <c r="I60" s="15">
        <v>178.3</v>
      </c>
      <c r="J60" s="15">
        <f t="shared" si="4"/>
        <v>35.66</v>
      </c>
      <c r="K60" s="15">
        <v>64.97</v>
      </c>
      <c r="L60" s="15">
        <f t="shared" si="7"/>
        <v>25.99</v>
      </c>
      <c r="M60" s="15">
        <f t="shared" si="5"/>
        <v>61.64999999999999</v>
      </c>
      <c r="N60" s="13">
        <v>4</v>
      </c>
      <c r="O60" s="15" t="s">
        <v>37</v>
      </c>
      <c r="P60" s="21"/>
    </row>
    <row r="61" spans="1:16" s="2" customFormat="1" ht="12">
      <c r="A61" s="13">
        <v>58</v>
      </c>
      <c r="B61" s="13" t="s">
        <v>141</v>
      </c>
      <c r="C61" s="16" t="s">
        <v>107</v>
      </c>
      <c r="D61" s="13" t="s">
        <v>172</v>
      </c>
      <c r="E61" s="13">
        <v>154064009</v>
      </c>
      <c r="F61" s="13" t="s">
        <v>173</v>
      </c>
      <c r="G61" s="15">
        <v>82.5</v>
      </c>
      <c r="H61" s="15">
        <v>87</v>
      </c>
      <c r="I61" s="15">
        <v>169.5</v>
      </c>
      <c r="J61" s="15">
        <f t="shared" si="4"/>
        <v>33.9</v>
      </c>
      <c r="K61" s="15">
        <v>68.8</v>
      </c>
      <c r="L61" s="15">
        <f t="shared" si="7"/>
        <v>27.52</v>
      </c>
      <c r="M61" s="15">
        <f t="shared" si="5"/>
        <v>61.42</v>
      </c>
      <c r="N61" s="13">
        <v>5</v>
      </c>
      <c r="O61" s="15" t="s">
        <v>37</v>
      </c>
      <c r="P61" s="21"/>
    </row>
    <row r="62" spans="1:16" s="2" customFormat="1" ht="12">
      <c r="A62" s="13">
        <v>59</v>
      </c>
      <c r="B62" s="13" t="s">
        <v>141</v>
      </c>
      <c r="C62" s="16" t="s">
        <v>107</v>
      </c>
      <c r="D62" s="13" t="s">
        <v>174</v>
      </c>
      <c r="E62" s="13">
        <v>154064009</v>
      </c>
      <c r="F62" s="13" t="s">
        <v>175</v>
      </c>
      <c r="G62" s="15">
        <v>99</v>
      </c>
      <c r="H62" s="15">
        <v>68.2</v>
      </c>
      <c r="I62" s="15">
        <v>167.2</v>
      </c>
      <c r="J62" s="15">
        <f t="shared" si="4"/>
        <v>33.44</v>
      </c>
      <c r="K62" s="15">
        <v>64.97</v>
      </c>
      <c r="L62" s="15">
        <f t="shared" si="7"/>
        <v>25.99</v>
      </c>
      <c r="M62" s="15">
        <f t="shared" si="5"/>
        <v>59.42999999999999</v>
      </c>
      <c r="N62" s="13">
        <v>6</v>
      </c>
      <c r="O62" s="15" t="s">
        <v>37</v>
      </c>
      <c r="P62" s="21"/>
    </row>
    <row r="63" spans="1:16" s="2" customFormat="1" ht="12">
      <c r="A63" s="13">
        <v>60</v>
      </c>
      <c r="B63" s="13" t="s">
        <v>141</v>
      </c>
      <c r="C63" s="16" t="s">
        <v>107</v>
      </c>
      <c r="D63" s="13" t="s">
        <v>176</v>
      </c>
      <c r="E63" s="13" t="s">
        <v>166</v>
      </c>
      <c r="F63" s="13" t="s">
        <v>177</v>
      </c>
      <c r="G63" s="15">
        <v>90</v>
      </c>
      <c r="H63" s="15">
        <v>77.7</v>
      </c>
      <c r="I63" s="15">
        <v>167.7</v>
      </c>
      <c r="J63" s="15">
        <f t="shared" si="4"/>
        <v>33.54</v>
      </c>
      <c r="K63" s="15" t="s">
        <v>40</v>
      </c>
      <c r="L63" s="15">
        <v>0</v>
      </c>
      <c r="M63" s="15">
        <f t="shared" si="5"/>
        <v>33.54</v>
      </c>
      <c r="N63" s="13">
        <v>7</v>
      </c>
      <c r="O63" s="15" t="s">
        <v>37</v>
      </c>
      <c r="P63" s="21"/>
    </row>
    <row r="64" spans="1:16" s="2" customFormat="1" ht="12">
      <c r="A64" s="13">
        <v>61</v>
      </c>
      <c r="B64" s="14" t="s">
        <v>141</v>
      </c>
      <c r="C64" s="16" t="s">
        <v>127</v>
      </c>
      <c r="D64" s="13" t="s">
        <v>178</v>
      </c>
      <c r="E64" s="13" t="s">
        <v>179</v>
      </c>
      <c r="F64" s="13" t="s">
        <v>180</v>
      </c>
      <c r="G64" s="15">
        <v>112.5</v>
      </c>
      <c r="H64" s="15">
        <v>78.9</v>
      </c>
      <c r="I64" s="15">
        <v>191.4</v>
      </c>
      <c r="J64" s="15">
        <f t="shared" si="4"/>
        <v>38.28</v>
      </c>
      <c r="K64" s="15">
        <v>74</v>
      </c>
      <c r="L64" s="15">
        <f aca="true" t="shared" si="8" ref="L64:L73">ROUND(K64*0.4,2)</f>
        <v>29.6</v>
      </c>
      <c r="M64" s="15">
        <f t="shared" si="5"/>
        <v>67.88</v>
      </c>
      <c r="N64" s="13">
        <v>1</v>
      </c>
      <c r="O64" s="15" t="s">
        <v>23</v>
      </c>
      <c r="P64" s="21"/>
    </row>
    <row r="65" spans="1:16" s="2" customFormat="1" ht="12">
      <c r="A65" s="13">
        <v>62</v>
      </c>
      <c r="B65" s="14" t="s">
        <v>141</v>
      </c>
      <c r="C65" s="16" t="s">
        <v>127</v>
      </c>
      <c r="D65" s="13" t="s">
        <v>181</v>
      </c>
      <c r="E65" s="13">
        <v>154064010</v>
      </c>
      <c r="F65" s="13" t="s">
        <v>182</v>
      </c>
      <c r="G65" s="15">
        <v>118.5</v>
      </c>
      <c r="H65" s="15">
        <v>69.3</v>
      </c>
      <c r="I65" s="15">
        <v>187.8</v>
      </c>
      <c r="J65" s="15">
        <f t="shared" si="4"/>
        <v>37.56</v>
      </c>
      <c r="K65" s="15">
        <v>71.33</v>
      </c>
      <c r="L65" s="15">
        <f t="shared" si="8"/>
        <v>28.53</v>
      </c>
      <c r="M65" s="15">
        <f t="shared" si="5"/>
        <v>66.09</v>
      </c>
      <c r="N65" s="13">
        <v>2</v>
      </c>
      <c r="O65" s="15" t="s">
        <v>23</v>
      </c>
      <c r="P65" s="21"/>
    </row>
    <row r="66" spans="1:16" s="2" customFormat="1" ht="12">
      <c r="A66" s="13">
        <v>63</v>
      </c>
      <c r="B66" s="14" t="s">
        <v>141</v>
      </c>
      <c r="C66" s="16" t="s">
        <v>127</v>
      </c>
      <c r="D66" s="13" t="s">
        <v>183</v>
      </c>
      <c r="E66" s="13" t="s">
        <v>179</v>
      </c>
      <c r="F66" s="13" t="s">
        <v>184</v>
      </c>
      <c r="G66" s="15">
        <v>108</v>
      </c>
      <c r="H66" s="15">
        <v>71.6</v>
      </c>
      <c r="I66" s="15">
        <v>179.6</v>
      </c>
      <c r="J66" s="15">
        <f t="shared" si="4"/>
        <v>35.92</v>
      </c>
      <c r="K66" s="15">
        <v>72.77</v>
      </c>
      <c r="L66" s="15">
        <f t="shared" si="8"/>
        <v>29.11</v>
      </c>
      <c r="M66" s="15">
        <f t="shared" si="5"/>
        <v>65.03</v>
      </c>
      <c r="N66" s="13">
        <v>3</v>
      </c>
      <c r="O66" s="15" t="s">
        <v>23</v>
      </c>
      <c r="P66" s="21"/>
    </row>
    <row r="67" spans="1:16" s="2" customFormat="1" ht="12">
      <c r="A67" s="13">
        <v>64</v>
      </c>
      <c r="B67" s="14" t="s">
        <v>141</v>
      </c>
      <c r="C67" s="16" t="s">
        <v>127</v>
      </c>
      <c r="D67" s="13" t="s">
        <v>185</v>
      </c>
      <c r="E67" s="13" t="s">
        <v>179</v>
      </c>
      <c r="F67" s="13" t="s">
        <v>186</v>
      </c>
      <c r="G67" s="15">
        <v>109.5</v>
      </c>
      <c r="H67" s="15">
        <v>78.7</v>
      </c>
      <c r="I67" s="15">
        <v>188.2</v>
      </c>
      <c r="J67" s="15">
        <f t="shared" si="4"/>
        <v>37.64</v>
      </c>
      <c r="K67" s="15">
        <v>67.33</v>
      </c>
      <c r="L67" s="15">
        <f t="shared" si="8"/>
        <v>26.93</v>
      </c>
      <c r="M67" s="15">
        <f t="shared" si="5"/>
        <v>64.57</v>
      </c>
      <c r="N67" s="13">
        <v>4</v>
      </c>
      <c r="O67" s="23" t="s">
        <v>23</v>
      </c>
      <c r="P67" s="21"/>
    </row>
    <row r="68" spans="1:16" s="2" customFormat="1" ht="12">
      <c r="A68" s="13">
        <v>65</v>
      </c>
      <c r="B68" s="13" t="s">
        <v>141</v>
      </c>
      <c r="C68" s="16" t="s">
        <v>127</v>
      </c>
      <c r="D68" s="13" t="s">
        <v>187</v>
      </c>
      <c r="E68" s="13" t="s">
        <v>179</v>
      </c>
      <c r="F68" s="13" t="s">
        <v>188</v>
      </c>
      <c r="G68" s="15">
        <v>103.5</v>
      </c>
      <c r="H68" s="15">
        <v>76.3</v>
      </c>
      <c r="I68" s="15">
        <v>179.8</v>
      </c>
      <c r="J68" s="15">
        <f aca="true" t="shared" si="9" ref="J68:J99">ROUND(I68*0.2,2)</f>
        <v>35.96</v>
      </c>
      <c r="K68" s="15">
        <v>68.73</v>
      </c>
      <c r="L68" s="15">
        <f t="shared" si="8"/>
        <v>27.49</v>
      </c>
      <c r="M68" s="15">
        <f aca="true" t="shared" si="10" ref="M68:M99">J68+L68</f>
        <v>63.45</v>
      </c>
      <c r="N68" s="13">
        <v>5</v>
      </c>
      <c r="O68" s="15" t="s">
        <v>37</v>
      </c>
      <c r="P68" s="21"/>
    </row>
    <row r="69" spans="1:16" s="2" customFormat="1" ht="12">
      <c r="A69" s="13">
        <v>66</v>
      </c>
      <c r="B69" s="13" t="s">
        <v>141</v>
      </c>
      <c r="C69" s="16" t="s">
        <v>127</v>
      </c>
      <c r="D69" s="13" t="s">
        <v>189</v>
      </c>
      <c r="E69" s="13" t="s">
        <v>179</v>
      </c>
      <c r="F69" s="13" t="s">
        <v>190</v>
      </c>
      <c r="G69" s="15">
        <v>106.5</v>
      </c>
      <c r="H69" s="15">
        <v>67</v>
      </c>
      <c r="I69" s="15">
        <v>173.5</v>
      </c>
      <c r="J69" s="15">
        <f t="shared" si="9"/>
        <v>34.7</v>
      </c>
      <c r="K69" s="15">
        <v>64.27</v>
      </c>
      <c r="L69" s="15">
        <f t="shared" si="8"/>
        <v>25.71</v>
      </c>
      <c r="M69" s="15">
        <f t="shared" si="10"/>
        <v>60.410000000000004</v>
      </c>
      <c r="N69" s="13">
        <v>6</v>
      </c>
      <c r="O69" s="15" t="s">
        <v>37</v>
      </c>
      <c r="P69" s="21"/>
    </row>
    <row r="70" spans="1:16" s="2" customFormat="1" ht="12">
      <c r="A70" s="13">
        <v>67</v>
      </c>
      <c r="B70" s="13" t="s">
        <v>141</v>
      </c>
      <c r="C70" s="16" t="s">
        <v>127</v>
      </c>
      <c r="D70" s="13" t="s">
        <v>191</v>
      </c>
      <c r="E70" s="13" t="s">
        <v>179</v>
      </c>
      <c r="F70" s="13" t="s">
        <v>192</v>
      </c>
      <c r="G70" s="15">
        <v>106.5</v>
      </c>
      <c r="H70" s="15">
        <v>68.5</v>
      </c>
      <c r="I70" s="15">
        <v>175</v>
      </c>
      <c r="J70" s="15">
        <f t="shared" si="9"/>
        <v>35</v>
      </c>
      <c r="K70" s="15">
        <v>63</v>
      </c>
      <c r="L70" s="15">
        <f t="shared" si="8"/>
        <v>25.2</v>
      </c>
      <c r="M70" s="15">
        <f t="shared" si="10"/>
        <v>60.2</v>
      </c>
      <c r="N70" s="13">
        <v>7</v>
      </c>
      <c r="O70" s="15" t="s">
        <v>37</v>
      </c>
      <c r="P70" s="21"/>
    </row>
    <row r="71" spans="1:16" s="2" customFormat="1" ht="12">
      <c r="A71" s="13">
        <v>68</v>
      </c>
      <c r="B71" s="13" t="s">
        <v>141</v>
      </c>
      <c r="C71" s="16" t="s">
        <v>127</v>
      </c>
      <c r="D71" s="13" t="s">
        <v>193</v>
      </c>
      <c r="E71" s="13" t="s">
        <v>179</v>
      </c>
      <c r="F71" s="13" t="s">
        <v>194</v>
      </c>
      <c r="G71" s="15">
        <v>103.5</v>
      </c>
      <c r="H71" s="15">
        <v>66.5</v>
      </c>
      <c r="I71" s="15">
        <v>170</v>
      </c>
      <c r="J71" s="15">
        <f t="shared" si="9"/>
        <v>34</v>
      </c>
      <c r="K71" s="15">
        <v>65.03</v>
      </c>
      <c r="L71" s="15">
        <f t="shared" si="8"/>
        <v>26.01</v>
      </c>
      <c r="M71" s="15">
        <f t="shared" si="10"/>
        <v>60.010000000000005</v>
      </c>
      <c r="N71" s="13">
        <v>8</v>
      </c>
      <c r="O71" s="15" t="s">
        <v>37</v>
      </c>
      <c r="P71" s="21"/>
    </row>
    <row r="72" spans="1:16" s="2" customFormat="1" ht="12">
      <c r="A72" s="13">
        <v>69</v>
      </c>
      <c r="B72" s="13" t="s">
        <v>141</v>
      </c>
      <c r="C72" s="16" t="s">
        <v>127</v>
      </c>
      <c r="D72" s="13" t="s">
        <v>195</v>
      </c>
      <c r="E72" s="13" t="s">
        <v>179</v>
      </c>
      <c r="F72" s="13" t="s">
        <v>196</v>
      </c>
      <c r="G72" s="15">
        <v>99</v>
      </c>
      <c r="H72" s="15">
        <v>69</v>
      </c>
      <c r="I72" s="15">
        <v>168</v>
      </c>
      <c r="J72" s="15">
        <f t="shared" si="9"/>
        <v>33.6</v>
      </c>
      <c r="K72" s="15">
        <v>66</v>
      </c>
      <c r="L72" s="15">
        <f t="shared" si="8"/>
        <v>26.4</v>
      </c>
      <c r="M72" s="15">
        <f t="shared" si="10"/>
        <v>60</v>
      </c>
      <c r="N72" s="13">
        <v>9</v>
      </c>
      <c r="O72" s="15" t="s">
        <v>37</v>
      </c>
      <c r="P72" s="21"/>
    </row>
    <row r="73" spans="1:16" s="2" customFormat="1" ht="12">
      <c r="A73" s="13">
        <v>70</v>
      </c>
      <c r="B73" s="13" t="s">
        <v>141</v>
      </c>
      <c r="C73" s="16" t="s">
        <v>127</v>
      </c>
      <c r="D73" s="13" t="s">
        <v>197</v>
      </c>
      <c r="E73" s="13" t="s">
        <v>179</v>
      </c>
      <c r="F73" s="18" t="s">
        <v>198</v>
      </c>
      <c r="G73" s="19">
        <v>99</v>
      </c>
      <c r="H73" s="19">
        <v>64.3</v>
      </c>
      <c r="I73" s="19">
        <v>163.3</v>
      </c>
      <c r="J73" s="15">
        <f t="shared" si="9"/>
        <v>32.66</v>
      </c>
      <c r="K73" s="15">
        <v>63.17</v>
      </c>
      <c r="L73" s="15">
        <f t="shared" si="8"/>
        <v>25.27</v>
      </c>
      <c r="M73" s="15">
        <f t="shared" si="10"/>
        <v>57.92999999999999</v>
      </c>
      <c r="N73" s="13">
        <v>10</v>
      </c>
      <c r="O73" s="15" t="s">
        <v>37</v>
      </c>
      <c r="P73" s="21"/>
    </row>
    <row r="74" spans="1:16" s="2" customFormat="1" ht="12">
      <c r="A74" s="13">
        <v>71</v>
      </c>
      <c r="B74" s="13" t="s">
        <v>141</v>
      </c>
      <c r="C74" s="16" t="s">
        <v>127</v>
      </c>
      <c r="D74" s="13" t="s">
        <v>199</v>
      </c>
      <c r="E74" s="13" t="s">
        <v>179</v>
      </c>
      <c r="F74" s="13" t="s">
        <v>200</v>
      </c>
      <c r="G74" s="15">
        <v>111</v>
      </c>
      <c r="H74" s="15">
        <v>76.7</v>
      </c>
      <c r="I74" s="15">
        <v>187.7</v>
      </c>
      <c r="J74" s="15">
        <f t="shared" si="9"/>
        <v>37.54</v>
      </c>
      <c r="K74" s="15" t="s">
        <v>40</v>
      </c>
      <c r="L74" s="15">
        <v>0</v>
      </c>
      <c r="M74" s="15">
        <f t="shared" si="10"/>
        <v>37.54</v>
      </c>
      <c r="N74" s="13">
        <v>11</v>
      </c>
      <c r="O74" s="15" t="s">
        <v>37</v>
      </c>
      <c r="P74" s="21"/>
    </row>
    <row r="75" spans="1:16" s="2" customFormat="1" ht="12">
      <c r="A75" s="13">
        <v>72</v>
      </c>
      <c r="B75" s="13" t="s">
        <v>141</v>
      </c>
      <c r="C75" s="16" t="s">
        <v>127</v>
      </c>
      <c r="D75" s="13" t="s">
        <v>201</v>
      </c>
      <c r="E75" s="13" t="s">
        <v>179</v>
      </c>
      <c r="F75" s="18" t="s">
        <v>202</v>
      </c>
      <c r="G75" s="19">
        <v>97.5</v>
      </c>
      <c r="H75" s="19">
        <v>65.6</v>
      </c>
      <c r="I75" s="19">
        <v>163.1</v>
      </c>
      <c r="J75" s="15">
        <f t="shared" si="9"/>
        <v>32.62</v>
      </c>
      <c r="K75" s="15" t="s">
        <v>40</v>
      </c>
      <c r="L75" s="15">
        <v>0</v>
      </c>
      <c r="M75" s="15">
        <f t="shared" si="10"/>
        <v>32.62</v>
      </c>
      <c r="N75" s="13">
        <v>12</v>
      </c>
      <c r="O75" s="15" t="s">
        <v>37</v>
      </c>
      <c r="P75" s="21"/>
    </row>
    <row r="76" spans="1:16" s="2" customFormat="1" ht="24">
      <c r="A76" s="13">
        <v>73</v>
      </c>
      <c r="B76" s="16" t="s">
        <v>203</v>
      </c>
      <c r="C76" s="16" t="s">
        <v>148</v>
      </c>
      <c r="D76" s="13" t="s">
        <v>204</v>
      </c>
      <c r="E76" s="13" t="s">
        <v>205</v>
      </c>
      <c r="F76" s="13" t="s">
        <v>206</v>
      </c>
      <c r="G76" s="15">
        <v>97.5</v>
      </c>
      <c r="H76" s="15">
        <v>76.4</v>
      </c>
      <c r="I76" s="15">
        <v>173.9</v>
      </c>
      <c r="J76" s="15">
        <f t="shared" si="9"/>
        <v>34.78</v>
      </c>
      <c r="K76" s="15">
        <v>86.2</v>
      </c>
      <c r="L76" s="15">
        <f aca="true" t="shared" si="11" ref="L76:L85">ROUND(K76*0.4,2)</f>
        <v>34.48</v>
      </c>
      <c r="M76" s="15">
        <f t="shared" si="10"/>
        <v>69.25999999999999</v>
      </c>
      <c r="N76" s="13">
        <v>1</v>
      </c>
      <c r="O76" s="15" t="s">
        <v>23</v>
      </c>
      <c r="P76" s="21"/>
    </row>
    <row r="77" spans="1:16" s="2" customFormat="1" ht="24">
      <c r="A77" s="13">
        <v>74</v>
      </c>
      <c r="B77" s="16" t="s">
        <v>203</v>
      </c>
      <c r="C77" s="16" t="s">
        <v>148</v>
      </c>
      <c r="D77" s="13" t="s">
        <v>207</v>
      </c>
      <c r="E77" s="13">
        <v>152065001</v>
      </c>
      <c r="F77" s="13" t="s">
        <v>208</v>
      </c>
      <c r="G77" s="15">
        <v>106.5</v>
      </c>
      <c r="H77" s="15">
        <v>80.4</v>
      </c>
      <c r="I77" s="15">
        <v>186.9</v>
      </c>
      <c r="J77" s="15">
        <f t="shared" si="9"/>
        <v>37.38</v>
      </c>
      <c r="K77" s="15">
        <v>70.63</v>
      </c>
      <c r="L77" s="15">
        <f t="shared" si="11"/>
        <v>28.25</v>
      </c>
      <c r="M77" s="15">
        <f t="shared" si="10"/>
        <v>65.63</v>
      </c>
      <c r="N77" s="13">
        <v>2</v>
      </c>
      <c r="O77" s="15" t="s">
        <v>23</v>
      </c>
      <c r="P77" s="21"/>
    </row>
    <row r="78" spans="1:16" s="2" customFormat="1" ht="24">
      <c r="A78" s="13">
        <v>75</v>
      </c>
      <c r="B78" s="16" t="s">
        <v>203</v>
      </c>
      <c r="C78" s="16" t="s">
        <v>148</v>
      </c>
      <c r="D78" s="13" t="s">
        <v>209</v>
      </c>
      <c r="E78" s="13">
        <v>152065001</v>
      </c>
      <c r="F78" s="13" t="s">
        <v>210</v>
      </c>
      <c r="G78" s="15">
        <v>97.5</v>
      </c>
      <c r="H78" s="15">
        <v>84.1</v>
      </c>
      <c r="I78" s="15">
        <v>181.6</v>
      </c>
      <c r="J78" s="15">
        <f t="shared" si="9"/>
        <v>36.32</v>
      </c>
      <c r="K78" s="15">
        <v>67.1</v>
      </c>
      <c r="L78" s="15">
        <f t="shared" si="11"/>
        <v>26.84</v>
      </c>
      <c r="M78" s="15">
        <f t="shared" si="10"/>
        <v>63.16</v>
      </c>
      <c r="N78" s="13">
        <v>3</v>
      </c>
      <c r="O78" s="15" t="s">
        <v>23</v>
      </c>
      <c r="P78" s="21"/>
    </row>
    <row r="79" spans="1:16" s="2" customFormat="1" ht="24">
      <c r="A79" s="13">
        <v>76</v>
      </c>
      <c r="B79" s="16" t="s">
        <v>203</v>
      </c>
      <c r="C79" s="16" t="s">
        <v>148</v>
      </c>
      <c r="D79" s="13" t="s">
        <v>211</v>
      </c>
      <c r="E79" s="13" t="s">
        <v>205</v>
      </c>
      <c r="F79" s="13" t="s">
        <v>212</v>
      </c>
      <c r="G79" s="15">
        <v>103.5</v>
      </c>
      <c r="H79" s="15">
        <v>64.5</v>
      </c>
      <c r="I79" s="15">
        <v>168</v>
      </c>
      <c r="J79" s="15">
        <f t="shared" si="9"/>
        <v>33.6</v>
      </c>
      <c r="K79" s="15">
        <v>69.83</v>
      </c>
      <c r="L79" s="15">
        <f t="shared" si="11"/>
        <v>27.93</v>
      </c>
      <c r="M79" s="15">
        <f t="shared" si="10"/>
        <v>61.53</v>
      </c>
      <c r="N79" s="13">
        <v>4</v>
      </c>
      <c r="O79" s="15" t="s">
        <v>37</v>
      </c>
      <c r="P79" s="21" t="s">
        <v>151</v>
      </c>
    </row>
    <row r="80" spans="1:16" s="2" customFormat="1" ht="24">
      <c r="A80" s="13">
        <v>77</v>
      </c>
      <c r="B80" s="16" t="s">
        <v>203</v>
      </c>
      <c r="C80" s="16" t="s">
        <v>148</v>
      </c>
      <c r="D80" s="13" t="s">
        <v>213</v>
      </c>
      <c r="E80" s="13" t="s">
        <v>205</v>
      </c>
      <c r="F80" s="13" t="s">
        <v>214</v>
      </c>
      <c r="G80" s="15">
        <v>81</v>
      </c>
      <c r="H80" s="15">
        <v>91.30000000000001</v>
      </c>
      <c r="I80" s="15">
        <v>172.3</v>
      </c>
      <c r="J80" s="15">
        <f t="shared" si="9"/>
        <v>34.46</v>
      </c>
      <c r="K80" s="15">
        <v>66</v>
      </c>
      <c r="L80" s="15">
        <f t="shared" si="11"/>
        <v>26.4</v>
      </c>
      <c r="M80" s="15">
        <f t="shared" si="10"/>
        <v>60.86</v>
      </c>
      <c r="N80" s="13">
        <v>5</v>
      </c>
      <c r="O80" s="15" t="s">
        <v>37</v>
      </c>
      <c r="P80" s="21"/>
    </row>
    <row r="81" spans="1:16" s="2" customFormat="1" ht="24">
      <c r="A81" s="13">
        <v>78</v>
      </c>
      <c r="B81" s="16" t="s">
        <v>203</v>
      </c>
      <c r="C81" s="16" t="s">
        <v>148</v>
      </c>
      <c r="D81" s="13" t="s">
        <v>215</v>
      </c>
      <c r="E81" s="13">
        <v>152065001</v>
      </c>
      <c r="F81" s="13" t="s">
        <v>216</v>
      </c>
      <c r="G81" s="15">
        <v>88.5</v>
      </c>
      <c r="H81" s="15">
        <v>67.8</v>
      </c>
      <c r="I81" s="15">
        <v>156.3</v>
      </c>
      <c r="J81" s="15">
        <f t="shared" si="9"/>
        <v>31.26</v>
      </c>
      <c r="K81" s="15">
        <v>73.67</v>
      </c>
      <c r="L81" s="15">
        <f t="shared" si="11"/>
        <v>29.47</v>
      </c>
      <c r="M81" s="15">
        <f t="shared" si="10"/>
        <v>60.730000000000004</v>
      </c>
      <c r="N81" s="13">
        <v>6</v>
      </c>
      <c r="O81" s="15" t="s">
        <v>37</v>
      </c>
      <c r="P81" s="21"/>
    </row>
    <row r="82" spans="1:16" s="2" customFormat="1" ht="24">
      <c r="A82" s="13">
        <v>79</v>
      </c>
      <c r="B82" s="16" t="s">
        <v>203</v>
      </c>
      <c r="C82" s="16" t="s">
        <v>148</v>
      </c>
      <c r="D82" s="13" t="s">
        <v>217</v>
      </c>
      <c r="E82" s="13" t="s">
        <v>205</v>
      </c>
      <c r="F82" s="13" t="s">
        <v>218</v>
      </c>
      <c r="G82" s="15">
        <v>91.5</v>
      </c>
      <c r="H82" s="15">
        <v>62.3</v>
      </c>
      <c r="I82" s="15">
        <v>153.8</v>
      </c>
      <c r="J82" s="15">
        <f t="shared" si="9"/>
        <v>30.76</v>
      </c>
      <c r="K82" s="15">
        <v>71.8</v>
      </c>
      <c r="L82" s="15">
        <f t="shared" si="11"/>
        <v>28.72</v>
      </c>
      <c r="M82" s="15">
        <f t="shared" si="10"/>
        <v>59.480000000000004</v>
      </c>
      <c r="N82" s="13">
        <v>7</v>
      </c>
      <c r="O82" s="15" t="s">
        <v>37</v>
      </c>
      <c r="P82" s="21"/>
    </row>
    <row r="83" spans="1:16" s="2" customFormat="1" ht="24">
      <c r="A83" s="13">
        <v>80</v>
      </c>
      <c r="B83" s="16" t="s">
        <v>203</v>
      </c>
      <c r="C83" s="16" t="s">
        <v>148</v>
      </c>
      <c r="D83" s="13" t="s">
        <v>219</v>
      </c>
      <c r="E83" s="13" t="s">
        <v>205</v>
      </c>
      <c r="F83" s="13" t="s">
        <v>220</v>
      </c>
      <c r="G83" s="15">
        <v>100.5</v>
      </c>
      <c r="H83" s="15">
        <v>63.6</v>
      </c>
      <c r="I83" s="15">
        <v>164.1</v>
      </c>
      <c r="J83" s="15">
        <f t="shared" si="9"/>
        <v>32.82</v>
      </c>
      <c r="K83" s="15">
        <v>55.97</v>
      </c>
      <c r="L83" s="15">
        <f t="shared" si="11"/>
        <v>22.39</v>
      </c>
      <c r="M83" s="15">
        <f t="shared" si="10"/>
        <v>55.21</v>
      </c>
      <c r="N83" s="13">
        <v>8</v>
      </c>
      <c r="O83" s="15" t="s">
        <v>37</v>
      </c>
      <c r="P83" s="21"/>
    </row>
    <row r="84" spans="1:16" s="2" customFormat="1" ht="24">
      <c r="A84" s="13">
        <v>81</v>
      </c>
      <c r="B84" s="16" t="s">
        <v>203</v>
      </c>
      <c r="C84" s="16" t="s">
        <v>148</v>
      </c>
      <c r="D84" s="13" t="s">
        <v>221</v>
      </c>
      <c r="E84" s="13" t="s">
        <v>205</v>
      </c>
      <c r="F84" s="18" t="s">
        <v>222</v>
      </c>
      <c r="G84" s="19">
        <v>88.5</v>
      </c>
      <c r="H84" s="19">
        <v>51.7</v>
      </c>
      <c r="I84" s="19">
        <v>140.2</v>
      </c>
      <c r="J84" s="15">
        <f t="shared" si="9"/>
        <v>28.04</v>
      </c>
      <c r="K84" s="15">
        <v>66.97</v>
      </c>
      <c r="L84" s="15">
        <f t="shared" si="11"/>
        <v>26.79</v>
      </c>
      <c r="M84" s="15">
        <f t="shared" si="10"/>
        <v>54.83</v>
      </c>
      <c r="N84" s="13">
        <v>9</v>
      </c>
      <c r="O84" s="15" t="s">
        <v>37</v>
      </c>
      <c r="P84" s="21"/>
    </row>
    <row r="85" spans="1:16" s="2" customFormat="1" ht="24">
      <c r="A85" s="13">
        <v>82</v>
      </c>
      <c r="B85" s="16" t="s">
        <v>203</v>
      </c>
      <c r="C85" s="16" t="s">
        <v>148</v>
      </c>
      <c r="D85" s="13" t="s">
        <v>223</v>
      </c>
      <c r="E85" s="13" t="s">
        <v>205</v>
      </c>
      <c r="F85" s="13" t="s">
        <v>224</v>
      </c>
      <c r="G85" s="15">
        <v>100.5</v>
      </c>
      <c r="H85" s="15">
        <v>58.400000000000006</v>
      </c>
      <c r="I85" s="15">
        <v>158.9</v>
      </c>
      <c r="J85" s="15">
        <f t="shared" si="9"/>
        <v>31.78</v>
      </c>
      <c r="K85" s="15">
        <v>54.2</v>
      </c>
      <c r="L85" s="15">
        <f t="shared" si="11"/>
        <v>21.68</v>
      </c>
      <c r="M85" s="15">
        <f t="shared" si="10"/>
        <v>53.46</v>
      </c>
      <c r="N85" s="13">
        <v>10</v>
      </c>
      <c r="O85" s="15" t="s">
        <v>37</v>
      </c>
      <c r="P85" s="21"/>
    </row>
    <row r="86" spans="1:16" s="2" customFormat="1" ht="24">
      <c r="A86" s="13">
        <v>83</v>
      </c>
      <c r="B86" s="16" t="s">
        <v>203</v>
      </c>
      <c r="C86" s="16" t="s">
        <v>148</v>
      </c>
      <c r="D86" s="13" t="s">
        <v>225</v>
      </c>
      <c r="E86" s="13" t="s">
        <v>205</v>
      </c>
      <c r="F86" s="13" t="s">
        <v>226</v>
      </c>
      <c r="G86" s="15">
        <v>91.5</v>
      </c>
      <c r="H86" s="15">
        <v>63.7</v>
      </c>
      <c r="I86" s="15">
        <v>155.2</v>
      </c>
      <c r="J86" s="15">
        <f t="shared" si="9"/>
        <v>31.04</v>
      </c>
      <c r="K86" s="15" t="s">
        <v>40</v>
      </c>
      <c r="L86" s="15">
        <v>0</v>
      </c>
      <c r="M86" s="15">
        <f t="shared" si="10"/>
        <v>31.04</v>
      </c>
      <c r="N86" s="13">
        <v>11</v>
      </c>
      <c r="O86" s="15" t="s">
        <v>37</v>
      </c>
      <c r="P86" s="21"/>
    </row>
    <row r="87" spans="1:16" s="2" customFormat="1" ht="24">
      <c r="A87" s="13">
        <v>84</v>
      </c>
      <c r="B87" s="14" t="s">
        <v>227</v>
      </c>
      <c r="C87" s="16" t="s">
        <v>67</v>
      </c>
      <c r="D87" s="13" t="s">
        <v>228</v>
      </c>
      <c r="E87" s="13" t="s">
        <v>229</v>
      </c>
      <c r="F87" s="13" t="s">
        <v>230</v>
      </c>
      <c r="G87" s="15">
        <v>105</v>
      </c>
      <c r="H87" s="15">
        <v>49.099999999999994</v>
      </c>
      <c r="I87" s="15">
        <v>154.1</v>
      </c>
      <c r="J87" s="15">
        <f t="shared" si="9"/>
        <v>30.82</v>
      </c>
      <c r="K87" s="15">
        <v>75.33</v>
      </c>
      <c r="L87" s="15">
        <f>ROUND(K87*0.4,2)</f>
        <v>30.13</v>
      </c>
      <c r="M87" s="15">
        <f t="shared" si="10"/>
        <v>60.95</v>
      </c>
      <c r="N87" s="13">
        <v>1</v>
      </c>
      <c r="O87" s="15" t="s">
        <v>23</v>
      </c>
      <c r="P87" s="21" t="s">
        <v>30</v>
      </c>
    </row>
    <row r="88" spans="1:16" s="2" customFormat="1" ht="12">
      <c r="A88" s="13">
        <v>85</v>
      </c>
      <c r="B88" s="13" t="s">
        <v>227</v>
      </c>
      <c r="C88" s="16" t="s">
        <v>67</v>
      </c>
      <c r="D88" s="13" t="s">
        <v>231</v>
      </c>
      <c r="E88" s="13" t="s">
        <v>229</v>
      </c>
      <c r="F88" s="13" t="s">
        <v>232</v>
      </c>
      <c r="G88" s="15">
        <v>96</v>
      </c>
      <c r="H88" s="15">
        <v>60.6</v>
      </c>
      <c r="I88" s="15">
        <v>156.6</v>
      </c>
      <c r="J88" s="15">
        <f t="shared" si="9"/>
        <v>31.32</v>
      </c>
      <c r="K88" s="15" t="s">
        <v>40</v>
      </c>
      <c r="L88" s="15">
        <v>0</v>
      </c>
      <c r="M88" s="15">
        <f t="shared" si="10"/>
        <v>31.32</v>
      </c>
      <c r="N88" s="13">
        <v>2</v>
      </c>
      <c r="O88" s="15" t="s">
        <v>37</v>
      </c>
      <c r="P88" s="21"/>
    </row>
    <row r="89" spans="1:16" s="2" customFormat="1" ht="24">
      <c r="A89" s="13">
        <v>86</v>
      </c>
      <c r="B89" s="14" t="s">
        <v>227</v>
      </c>
      <c r="C89" s="16" t="s">
        <v>233</v>
      </c>
      <c r="D89" s="13" t="s">
        <v>234</v>
      </c>
      <c r="E89" s="13" t="s">
        <v>235</v>
      </c>
      <c r="F89" s="13" t="s">
        <v>236</v>
      </c>
      <c r="G89" s="15">
        <v>93</v>
      </c>
      <c r="H89" s="15">
        <v>77.6</v>
      </c>
      <c r="I89" s="15">
        <v>170.6</v>
      </c>
      <c r="J89" s="15">
        <f t="shared" si="9"/>
        <v>34.12</v>
      </c>
      <c r="K89" s="15">
        <v>75.23</v>
      </c>
      <c r="L89" s="15">
        <f>ROUND(K89*0.4,2)</f>
        <v>30.09</v>
      </c>
      <c r="M89" s="15">
        <f t="shared" si="10"/>
        <v>64.21</v>
      </c>
      <c r="N89" s="13">
        <v>1</v>
      </c>
      <c r="O89" s="15" t="s">
        <v>23</v>
      </c>
      <c r="P89" s="21"/>
    </row>
    <row r="90" spans="1:16" s="2" customFormat="1" ht="12">
      <c r="A90" s="13">
        <v>87</v>
      </c>
      <c r="B90" s="13" t="s">
        <v>227</v>
      </c>
      <c r="C90" s="16" t="s">
        <v>233</v>
      </c>
      <c r="D90" s="13" t="s">
        <v>237</v>
      </c>
      <c r="E90" s="13" t="s">
        <v>235</v>
      </c>
      <c r="F90" s="13" t="s">
        <v>238</v>
      </c>
      <c r="G90" s="15">
        <v>93</v>
      </c>
      <c r="H90" s="15">
        <v>79.1</v>
      </c>
      <c r="I90" s="15">
        <v>172.1</v>
      </c>
      <c r="J90" s="15">
        <f t="shared" si="9"/>
        <v>34.42</v>
      </c>
      <c r="K90" s="15">
        <v>71.63</v>
      </c>
      <c r="L90" s="15">
        <f>ROUND(K90*0.4,2)</f>
        <v>28.65</v>
      </c>
      <c r="M90" s="15">
        <f t="shared" si="10"/>
        <v>63.07</v>
      </c>
      <c r="N90" s="13">
        <v>2</v>
      </c>
      <c r="O90" s="15" t="s">
        <v>37</v>
      </c>
      <c r="P90" s="21"/>
    </row>
    <row r="91" spans="1:16" s="2" customFormat="1" ht="12">
      <c r="A91" s="13">
        <v>88</v>
      </c>
      <c r="B91" s="13" t="s">
        <v>227</v>
      </c>
      <c r="C91" s="16" t="s">
        <v>233</v>
      </c>
      <c r="D91" s="13" t="s">
        <v>239</v>
      </c>
      <c r="E91" s="13" t="s">
        <v>235</v>
      </c>
      <c r="F91" s="18" t="s">
        <v>240</v>
      </c>
      <c r="G91" s="19">
        <v>99</v>
      </c>
      <c r="H91" s="19">
        <v>69.6</v>
      </c>
      <c r="I91" s="19">
        <v>168.6</v>
      </c>
      <c r="J91" s="15">
        <f t="shared" si="9"/>
        <v>33.72</v>
      </c>
      <c r="K91" s="15" t="s">
        <v>40</v>
      </c>
      <c r="L91" s="15">
        <v>0</v>
      </c>
      <c r="M91" s="15">
        <f t="shared" si="10"/>
        <v>33.72</v>
      </c>
      <c r="N91" s="13">
        <v>3</v>
      </c>
      <c r="O91" s="15" t="s">
        <v>37</v>
      </c>
      <c r="P91" s="21"/>
    </row>
    <row r="92" spans="1:16" s="2" customFormat="1" ht="24">
      <c r="A92" s="13">
        <v>89</v>
      </c>
      <c r="B92" s="14" t="s">
        <v>227</v>
      </c>
      <c r="C92" s="16" t="s">
        <v>241</v>
      </c>
      <c r="D92" s="13" t="s">
        <v>242</v>
      </c>
      <c r="E92" s="13" t="s">
        <v>243</v>
      </c>
      <c r="F92" s="13" t="s">
        <v>244</v>
      </c>
      <c r="G92" s="15">
        <v>97.5</v>
      </c>
      <c r="H92" s="15">
        <v>66</v>
      </c>
      <c r="I92" s="15">
        <v>163.5</v>
      </c>
      <c r="J92" s="15">
        <f t="shared" si="9"/>
        <v>32.7</v>
      </c>
      <c r="K92" s="15">
        <v>83.87</v>
      </c>
      <c r="L92" s="15">
        <f>ROUND(K92*0.4,2)</f>
        <v>33.55</v>
      </c>
      <c r="M92" s="15">
        <f t="shared" si="10"/>
        <v>66.25</v>
      </c>
      <c r="N92" s="13">
        <v>1</v>
      </c>
      <c r="O92" s="15" t="s">
        <v>23</v>
      </c>
      <c r="P92" s="21"/>
    </row>
    <row r="93" spans="1:16" s="2" customFormat="1" ht="12">
      <c r="A93" s="13">
        <v>90</v>
      </c>
      <c r="B93" s="13" t="s">
        <v>227</v>
      </c>
      <c r="C93" s="16" t="s">
        <v>241</v>
      </c>
      <c r="D93" s="13" t="s">
        <v>245</v>
      </c>
      <c r="E93" s="13" t="s">
        <v>243</v>
      </c>
      <c r="F93" s="18" t="s">
        <v>246</v>
      </c>
      <c r="G93" s="19">
        <v>90</v>
      </c>
      <c r="H93" s="19">
        <v>66.4</v>
      </c>
      <c r="I93" s="19">
        <v>156.4</v>
      </c>
      <c r="J93" s="15">
        <f t="shared" si="9"/>
        <v>31.28</v>
      </c>
      <c r="K93" s="15">
        <v>77.3</v>
      </c>
      <c r="L93" s="15">
        <f>ROUND(K93*0.4,2)</f>
        <v>30.92</v>
      </c>
      <c r="M93" s="15">
        <f t="shared" si="10"/>
        <v>62.2</v>
      </c>
      <c r="N93" s="13">
        <v>2</v>
      </c>
      <c r="O93" s="15" t="s">
        <v>37</v>
      </c>
      <c r="P93" s="21"/>
    </row>
    <row r="94" spans="1:16" s="2" customFormat="1" ht="12">
      <c r="A94" s="13">
        <v>91</v>
      </c>
      <c r="B94" s="13" t="s">
        <v>227</v>
      </c>
      <c r="C94" s="16" t="s">
        <v>241</v>
      </c>
      <c r="D94" s="13" t="s">
        <v>247</v>
      </c>
      <c r="E94" s="13" t="s">
        <v>243</v>
      </c>
      <c r="F94" s="13" t="s">
        <v>248</v>
      </c>
      <c r="G94" s="15">
        <v>105</v>
      </c>
      <c r="H94" s="15">
        <v>69.1</v>
      </c>
      <c r="I94" s="15">
        <v>174.1</v>
      </c>
      <c r="J94" s="15">
        <f t="shared" si="9"/>
        <v>34.82</v>
      </c>
      <c r="K94" s="15" t="s">
        <v>40</v>
      </c>
      <c r="L94" s="15">
        <v>0</v>
      </c>
      <c r="M94" s="15">
        <f t="shared" si="10"/>
        <v>34.82</v>
      </c>
      <c r="N94" s="13">
        <v>3</v>
      </c>
      <c r="O94" s="15" t="s">
        <v>37</v>
      </c>
      <c r="P94" s="21"/>
    </row>
    <row r="95" spans="1:16" s="2" customFormat="1" ht="24">
      <c r="A95" s="13">
        <v>92</v>
      </c>
      <c r="B95" s="16" t="s">
        <v>249</v>
      </c>
      <c r="C95" s="16" t="s">
        <v>250</v>
      </c>
      <c r="D95" s="13" t="s">
        <v>251</v>
      </c>
      <c r="E95" s="13" t="s">
        <v>252</v>
      </c>
      <c r="F95" s="13" t="s">
        <v>253</v>
      </c>
      <c r="G95" s="15">
        <v>99</v>
      </c>
      <c r="H95" s="15">
        <v>63.2</v>
      </c>
      <c r="I95" s="15">
        <v>162.2</v>
      </c>
      <c r="J95" s="15">
        <f t="shared" si="9"/>
        <v>32.44</v>
      </c>
      <c r="K95" s="15">
        <v>73.9</v>
      </c>
      <c r="L95" s="15">
        <f>ROUND(K95*0.4,2)</f>
        <v>29.56</v>
      </c>
      <c r="M95" s="15">
        <f t="shared" si="10"/>
        <v>62</v>
      </c>
      <c r="N95" s="13">
        <v>1</v>
      </c>
      <c r="O95" s="15" t="s">
        <v>23</v>
      </c>
      <c r="P95" s="21"/>
    </row>
    <row r="96" spans="1:16" s="2" customFormat="1" ht="24">
      <c r="A96" s="13">
        <v>93</v>
      </c>
      <c r="B96" s="16" t="s">
        <v>249</v>
      </c>
      <c r="C96" s="16" t="s">
        <v>250</v>
      </c>
      <c r="D96" s="13" t="s">
        <v>254</v>
      </c>
      <c r="E96" s="13" t="s">
        <v>252</v>
      </c>
      <c r="F96" s="13" t="s">
        <v>255</v>
      </c>
      <c r="G96" s="15">
        <v>103.5</v>
      </c>
      <c r="H96" s="15">
        <v>64.5</v>
      </c>
      <c r="I96" s="15">
        <v>168</v>
      </c>
      <c r="J96" s="15">
        <f t="shared" si="9"/>
        <v>33.6</v>
      </c>
      <c r="K96" s="15">
        <v>70.67</v>
      </c>
      <c r="L96" s="15">
        <f>ROUND(K96*0.4,2)</f>
        <v>28.27</v>
      </c>
      <c r="M96" s="15">
        <f t="shared" si="10"/>
        <v>61.870000000000005</v>
      </c>
      <c r="N96" s="13">
        <v>2</v>
      </c>
      <c r="O96" s="15" t="s">
        <v>23</v>
      </c>
      <c r="P96" s="21"/>
    </row>
    <row r="97" spans="1:16" s="2" customFormat="1" ht="24">
      <c r="A97" s="13">
        <v>94</v>
      </c>
      <c r="B97" s="16" t="s">
        <v>249</v>
      </c>
      <c r="C97" s="16" t="s">
        <v>250</v>
      </c>
      <c r="D97" s="13" t="s">
        <v>256</v>
      </c>
      <c r="E97" s="13" t="s">
        <v>252</v>
      </c>
      <c r="F97" s="13" t="s">
        <v>257</v>
      </c>
      <c r="G97" s="15">
        <v>93</v>
      </c>
      <c r="H97" s="15">
        <v>53.2</v>
      </c>
      <c r="I97" s="15">
        <v>146.2</v>
      </c>
      <c r="J97" s="15">
        <f t="shared" si="9"/>
        <v>29.24</v>
      </c>
      <c r="K97" s="15">
        <v>75.6</v>
      </c>
      <c r="L97" s="15">
        <f>ROUND(K97*0.4,2)</f>
        <v>30.24</v>
      </c>
      <c r="M97" s="15">
        <f t="shared" si="10"/>
        <v>59.48</v>
      </c>
      <c r="N97" s="13">
        <v>3</v>
      </c>
      <c r="O97" s="15" t="s">
        <v>23</v>
      </c>
      <c r="P97" s="21" t="s">
        <v>30</v>
      </c>
    </row>
    <row r="98" spans="1:16" s="2" customFormat="1" ht="24">
      <c r="A98" s="13">
        <v>95</v>
      </c>
      <c r="B98" s="16" t="s">
        <v>249</v>
      </c>
      <c r="C98" s="16" t="s">
        <v>250</v>
      </c>
      <c r="D98" s="13" t="s">
        <v>258</v>
      </c>
      <c r="E98" s="13" t="s">
        <v>252</v>
      </c>
      <c r="F98" s="13" t="s">
        <v>259</v>
      </c>
      <c r="G98" s="15">
        <v>90</v>
      </c>
      <c r="H98" s="15">
        <v>49.3</v>
      </c>
      <c r="I98" s="15">
        <v>139.3</v>
      </c>
      <c r="J98" s="15">
        <f t="shared" si="9"/>
        <v>27.86</v>
      </c>
      <c r="K98" s="15">
        <v>57.3</v>
      </c>
      <c r="L98" s="15">
        <f>ROUND(K98*0.4,2)</f>
        <v>22.92</v>
      </c>
      <c r="M98" s="15">
        <f t="shared" si="10"/>
        <v>50.78</v>
      </c>
      <c r="N98" s="13">
        <v>4</v>
      </c>
      <c r="O98" s="15" t="s">
        <v>37</v>
      </c>
      <c r="P98" s="21"/>
    </row>
    <row r="99" spans="1:16" s="2" customFormat="1" ht="24">
      <c r="A99" s="13">
        <v>96</v>
      </c>
      <c r="B99" s="16" t="s">
        <v>249</v>
      </c>
      <c r="C99" s="16" t="s">
        <v>250</v>
      </c>
      <c r="D99" s="13" t="s">
        <v>260</v>
      </c>
      <c r="E99" s="13">
        <v>152068001</v>
      </c>
      <c r="F99" s="13" t="s">
        <v>261</v>
      </c>
      <c r="G99" s="15">
        <v>85.5</v>
      </c>
      <c r="H99" s="15">
        <v>80.2</v>
      </c>
      <c r="I99" s="15">
        <v>165.7</v>
      </c>
      <c r="J99" s="15">
        <f t="shared" si="9"/>
        <v>33.14</v>
      </c>
      <c r="K99" s="15" t="s">
        <v>40</v>
      </c>
      <c r="L99" s="15">
        <v>0</v>
      </c>
      <c r="M99" s="15">
        <f t="shared" si="10"/>
        <v>33.14</v>
      </c>
      <c r="N99" s="13">
        <v>5</v>
      </c>
      <c r="O99" s="15" t="s">
        <v>37</v>
      </c>
      <c r="P99" s="21"/>
    </row>
    <row r="100" spans="1:16" s="2" customFormat="1" ht="24">
      <c r="A100" s="13">
        <v>97</v>
      </c>
      <c r="B100" s="16" t="s">
        <v>249</v>
      </c>
      <c r="C100" s="16" t="s">
        <v>250</v>
      </c>
      <c r="D100" s="13" t="s">
        <v>262</v>
      </c>
      <c r="E100" s="13" t="s">
        <v>252</v>
      </c>
      <c r="F100" s="13" t="s">
        <v>263</v>
      </c>
      <c r="G100" s="15">
        <v>69</v>
      </c>
      <c r="H100" s="15">
        <v>56.7</v>
      </c>
      <c r="I100" s="15">
        <v>125.7</v>
      </c>
      <c r="J100" s="15">
        <f aca="true" t="shared" si="12" ref="J100:J126">ROUND(I100*0.2,2)</f>
        <v>25.14</v>
      </c>
      <c r="K100" s="15" t="s">
        <v>40</v>
      </c>
      <c r="L100" s="15">
        <v>0</v>
      </c>
      <c r="M100" s="15">
        <f aca="true" t="shared" si="13" ref="M100:M126">J100+L100</f>
        <v>25.14</v>
      </c>
      <c r="N100" s="13">
        <v>6</v>
      </c>
      <c r="O100" s="15" t="s">
        <v>37</v>
      </c>
      <c r="P100" s="21"/>
    </row>
    <row r="101" spans="1:16" s="2" customFormat="1" ht="24">
      <c r="A101" s="13">
        <v>98</v>
      </c>
      <c r="B101" s="14" t="s">
        <v>264</v>
      </c>
      <c r="C101" s="16" t="s">
        <v>233</v>
      </c>
      <c r="D101" s="13" t="s">
        <v>265</v>
      </c>
      <c r="E101" s="13" t="s">
        <v>266</v>
      </c>
      <c r="F101" s="13" t="s">
        <v>267</v>
      </c>
      <c r="G101" s="15">
        <v>109.5</v>
      </c>
      <c r="H101" s="15">
        <v>74.9</v>
      </c>
      <c r="I101" s="15">
        <v>184.4</v>
      </c>
      <c r="J101" s="15">
        <f t="shared" si="12"/>
        <v>36.88</v>
      </c>
      <c r="K101" s="15">
        <v>88.83</v>
      </c>
      <c r="L101" s="15">
        <f>ROUND(K101*0.4,2)</f>
        <v>35.53</v>
      </c>
      <c r="M101" s="15">
        <f t="shared" si="13"/>
        <v>72.41</v>
      </c>
      <c r="N101" s="13">
        <v>1</v>
      </c>
      <c r="O101" s="15" t="s">
        <v>23</v>
      </c>
      <c r="P101" s="21"/>
    </row>
    <row r="102" spans="1:16" s="2" customFormat="1" ht="12">
      <c r="A102" s="13">
        <v>99</v>
      </c>
      <c r="B102" s="13" t="s">
        <v>264</v>
      </c>
      <c r="C102" s="16" t="s">
        <v>233</v>
      </c>
      <c r="D102" s="13" t="s">
        <v>268</v>
      </c>
      <c r="E102" s="13" t="s">
        <v>266</v>
      </c>
      <c r="F102" s="13" t="s">
        <v>269</v>
      </c>
      <c r="G102" s="15">
        <v>109.5</v>
      </c>
      <c r="H102" s="15">
        <v>70.4</v>
      </c>
      <c r="I102" s="15">
        <v>179.9</v>
      </c>
      <c r="J102" s="15">
        <f t="shared" si="12"/>
        <v>35.98</v>
      </c>
      <c r="K102" s="15">
        <v>68.87</v>
      </c>
      <c r="L102" s="15">
        <f>ROUND(K102*0.4,2)</f>
        <v>27.55</v>
      </c>
      <c r="M102" s="15">
        <f t="shared" si="13"/>
        <v>63.53</v>
      </c>
      <c r="N102" s="13">
        <v>2</v>
      </c>
      <c r="O102" s="15" t="s">
        <v>37</v>
      </c>
      <c r="P102" s="21"/>
    </row>
    <row r="103" spans="1:16" s="2" customFormat="1" ht="12">
      <c r="A103" s="13">
        <v>100</v>
      </c>
      <c r="B103" s="13" t="s">
        <v>264</v>
      </c>
      <c r="C103" s="16" t="s">
        <v>233</v>
      </c>
      <c r="D103" s="13" t="s">
        <v>270</v>
      </c>
      <c r="E103" s="13" t="s">
        <v>266</v>
      </c>
      <c r="F103" s="13" t="s">
        <v>271</v>
      </c>
      <c r="G103" s="15">
        <v>115.5</v>
      </c>
      <c r="H103" s="15">
        <v>74.6</v>
      </c>
      <c r="I103" s="15">
        <v>190.1</v>
      </c>
      <c r="J103" s="15">
        <f t="shared" si="12"/>
        <v>38.02</v>
      </c>
      <c r="K103" s="15" t="s">
        <v>40</v>
      </c>
      <c r="L103" s="15">
        <v>0</v>
      </c>
      <c r="M103" s="15">
        <f t="shared" si="13"/>
        <v>38.02</v>
      </c>
      <c r="N103" s="13">
        <v>3</v>
      </c>
      <c r="O103" s="15" t="s">
        <v>37</v>
      </c>
      <c r="P103" s="21"/>
    </row>
    <row r="104" spans="1:16" s="2" customFormat="1" ht="24">
      <c r="A104" s="13">
        <v>101</v>
      </c>
      <c r="B104" s="14" t="s">
        <v>272</v>
      </c>
      <c r="C104" s="16" t="s">
        <v>250</v>
      </c>
      <c r="D104" s="13" t="s">
        <v>273</v>
      </c>
      <c r="E104" s="13" t="s">
        <v>274</v>
      </c>
      <c r="F104" s="13" t="s">
        <v>275</v>
      </c>
      <c r="G104" s="15">
        <v>109.5</v>
      </c>
      <c r="H104" s="15">
        <v>59.7</v>
      </c>
      <c r="I104" s="15">
        <v>169.2</v>
      </c>
      <c r="J104" s="15">
        <f t="shared" si="12"/>
        <v>33.84</v>
      </c>
      <c r="K104" s="15">
        <v>71.5</v>
      </c>
      <c r="L104" s="15">
        <f>ROUND(K104*0.4,2)</f>
        <v>28.6</v>
      </c>
      <c r="M104" s="15">
        <f t="shared" si="13"/>
        <v>62.440000000000005</v>
      </c>
      <c r="N104" s="13">
        <v>1</v>
      </c>
      <c r="O104" s="15" t="s">
        <v>23</v>
      </c>
      <c r="P104" s="21" t="s">
        <v>30</v>
      </c>
    </row>
    <row r="105" spans="1:16" s="2" customFormat="1" ht="12">
      <c r="A105" s="13">
        <v>102</v>
      </c>
      <c r="B105" s="13" t="s">
        <v>272</v>
      </c>
      <c r="C105" s="16" t="s">
        <v>250</v>
      </c>
      <c r="D105" s="13" t="s">
        <v>276</v>
      </c>
      <c r="E105" s="13" t="s">
        <v>274</v>
      </c>
      <c r="F105" s="13" t="s">
        <v>277</v>
      </c>
      <c r="G105" s="15">
        <v>90</v>
      </c>
      <c r="H105" s="15">
        <v>70.8</v>
      </c>
      <c r="I105" s="15">
        <v>160.8</v>
      </c>
      <c r="J105" s="15">
        <f t="shared" si="12"/>
        <v>32.16</v>
      </c>
      <c r="K105" s="15">
        <v>68.37</v>
      </c>
      <c r="L105" s="15">
        <f>ROUND(K105*0.4,2)</f>
        <v>27.35</v>
      </c>
      <c r="M105" s="15">
        <f t="shared" si="13"/>
        <v>59.51</v>
      </c>
      <c r="N105" s="13">
        <v>2</v>
      </c>
      <c r="O105" s="15" t="s">
        <v>37</v>
      </c>
      <c r="P105" s="21"/>
    </row>
    <row r="106" spans="1:16" s="2" customFormat="1" ht="12">
      <c r="A106" s="13">
        <v>103</v>
      </c>
      <c r="B106" s="13" t="s">
        <v>272</v>
      </c>
      <c r="C106" s="16" t="s">
        <v>250</v>
      </c>
      <c r="D106" s="13" t="s">
        <v>278</v>
      </c>
      <c r="E106" s="13" t="s">
        <v>274</v>
      </c>
      <c r="F106" s="13" t="s">
        <v>279</v>
      </c>
      <c r="G106" s="15">
        <v>84</v>
      </c>
      <c r="H106" s="15">
        <v>87.8</v>
      </c>
      <c r="I106" s="15">
        <v>171.8</v>
      </c>
      <c r="J106" s="15">
        <f t="shared" si="12"/>
        <v>34.36</v>
      </c>
      <c r="K106" s="15" t="s">
        <v>40</v>
      </c>
      <c r="L106" s="15">
        <v>0</v>
      </c>
      <c r="M106" s="15">
        <f t="shared" si="13"/>
        <v>34.36</v>
      </c>
      <c r="N106" s="13">
        <v>3</v>
      </c>
      <c r="O106" s="15" t="s">
        <v>37</v>
      </c>
      <c r="P106" s="21"/>
    </row>
    <row r="107" spans="1:16" s="2" customFormat="1" ht="24">
      <c r="A107" s="13">
        <v>104</v>
      </c>
      <c r="B107" s="13" t="s">
        <v>280</v>
      </c>
      <c r="C107" s="16" t="s">
        <v>250</v>
      </c>
      <c r="D107" s="13" t="s">
        <v>281</v>
      </c>
      <c r="E107" s="13" t="s">
        <v>282</v>
      </c>
      <c r="F107" s="13" t="s">
        <v>283</v>
      </c>
      <c r="G107" s="15">
        <v>96</v>
      </c>
      <c r="H107" s="15">
        <v>74.2</v>
      </c>
      <c r="I107" s="15">
        <v>170.2</v>
      </c>
      <c r="J107" s="15">
        <f t="shared" si="12"/>
        <v>34.04</v>
      </c>
      <c r="K107" s="15">
        <v>68.97</v>
      </c>
      <c r="L107" s="15">
        <f>ROUND(K107*0.4,2)</f>
        <v>27.59</v>
      </c>
      <c r="M107" s="15">
        <f t="shared" si="13"/>
        <v>61.629999999999995</v>
      </c>
      <c r="N107" s="13">
        <v>1</v>
      </c>
      <c r="O107" s="15" t="s">
        <v>37</v>
      </c>
      <c r="P107" s="21" t="s">
        <v>151</v>
      </c>
    </row>
    <row r="108" spans="1:16" s="2" customFormat="1" ht="12">
      <c r="A108" s="13">
        <v>105</v>
      </c>
      <c r="B108" s="13" t="s">
        <v>280</v>
      </c>
      <c r="C108" s="16" t="s">
        <v>250</v>
      </c>
      <c r="D108" s="13" t="s">
        <v>284</v>
      </c>
      <c r="E108" s="13" t="s">
        <v>282</v>
      </c>
      <c r="F108" s="13" t="s">
        <v>285</v>
      </c>
      <c r="G108" s="15">
        <v>97.5</v>
      </c>
      <c r="H108" s="15">
        <v>65.5</v>
      </c>
      <c r="I108" s="15">
        <v>163</v>
      </c>
      <c r="J108" s="15">
        <f t="shared" si="12"/>
        <v>32.6</v>
      </c>
      <c r="K108" s="15" t="s">
        <v>40</v>
      </c>
      <c r="L108" s="15">
        <v>0</v>
      </c>
      <c r="M108" s="15">
        <f t="shared" si="13"/>
        <v>32.6</v>
      </c>
      <c r="N108" s="13">
        <v>2</v>
      </c>
      <c r="O108" s="15" t="s">
        <v>37</v>
      </c>
      <c r="P108" s="21"/>
    </row>
    <row r="109" spans="1:16" s="2" customFormat="1" ht="12">
      <c r="A109" s="13">
        <v>106</v>
      </c>
      <c r="B109" s="13" t="s">
        <v>280</v>
      </c>
      <c r="C109" s="16" t="s">
        <v>250</v>
      </c>
      <c r="D109" s="13" t="s">
        <v>286</v>
      </c>
      <c r="E109" s="13" t="s">
        <v>282</v>
      </c>
      <c r="F109" s="18" t="s">
        <v>287</v>
      </c>
      <c r="G109" s="19">
        <v>88.5</v>
      </c>
      <c r="H109" s="19">
        <v>53.7</v>
      </c>
      <c r="I109" s="19">
        <v>142.2</v>
      </c>
      <c r="J109" s="15">
        <f t="shared" si="12"/>
        <v>28.44</v>
      </c>
      <c r="K109" s="15" t="s">
        <v>40</v>
      </c>
      <c r="L109" s="15">
        <v>0</v>
      </c>
      <c r="M109" s="15">
        <f t="shared" si="13"/>
        <v>28.44</v>
      </c>
      <c r="N109" s="13">
        <v>3</v>
      </c>
      <c r="O109" s="15" t="s">
        <v>37</v>
      </c>
      <c r="P109" s="21"/>
    </row>
    <row r="110" spans="1:16" s="2" customFormat="1" ht="24">
      <c r="A110" s="13">
        <v>107</v>
      </c>
      <c r="B110" s="14" t="s">
        <v>280</v>
      </c>
      <c r="C110" s="16" t="s">
        <v>241</v>
      </c>
      <c r="D110" s="13" t="s">
        <v>288</v>
      </c>
      <c r="E110" s="13" t="s">
        <v>289</v>
      </c>
      <c r="F110" s="13" t="s">
        <v>290</v>
      </c>
      <c r="G110" s="15">
        <v>115.5</v>
      </c>
      <c r="H110" s="15">
        <v>80.8</v>
      </c>
      <c r="I110" s="15">
        <v>196.3</v>
      </c>
      <c r="J110" s="15">
        <f t="shared" si="12"/>
        <v>39.26</v>
      </c>
      <c r="K110" s="15">
        <v>74.43</v>
      </c>
      <c r="L110" s="15">
        <f>ROUND(K110*0.4,2)</f>
        <v>29.77</v>
      </c>
      <c r="M110" s="15">
        <f t="shared" si="13"/>
        <v>69.03</v>
      </c>
      <c r="N110" s="13">
        <v>1</v>
      </c>
      <c r="O110" s="15" t="s">
        <v>23</v>
      </c>
      <c r="P110" s="21" t="s">
        <v>30</v>
      </c>
    </row>
    <row r="111" spans="1:16" s="2" customFormat="1" ht="12">
      <c r="A111" s="13">
        <v>108</v>
      </c>
      <c r="B111" s="13" t="s">
        <v>280</v>
      </c>
      <c r="C111" s="16" t="s">
        <v>241</v>
      </c>
      <c r="D111" s="13" t="s">
        <v>291</v>
      </c>
      <c r="E111" s="13" t="s">
        <v>289</v>
      </c>
      <c r="F111" s="13" t="s">
        <v>292</v>
      </c>
      <c r="G111" s="15">
        <v>103.5</v>
      </c>
      <c r="H111" s="15">
        <v>68.4</v>
      </c>
      <c r="I111" s="15">
        <v>171.9</v>
      </c>
      <c r="J111" s="15">
        <f t="shared" si="12"/>
        <v>34.38</v>
      </c>
      <c r="K111" s="15">
        <v>70.03</v>
      </c>
      <c r="L111" s="15">
        <f>ROUND(K111*0.4,2)</f>
        <v>28.01</v>
      </c>
      <c r="M111" s="15">
        <f t="shared" si="13"/>
        <v>62.39</v>
      </c>
      <c r="N111" s="13">
        <v>2</v>
      </c>
      <c r="O111" s="15" t="s">
        <v>37</v>
      </c>
      <c r="P111" s="21"/>
    </row>
    <row r="112" spans="1:16" s="2" customFormat="1" ht="12">
      <c r="A112" s="13">
        <v>109</v>
      </c>
      <c r="B112" s="13" t="s">
        <v>280</v>
      </c>
      <c r="C112" s="16" t="s">
        <v>241</v>
      </c>
      <c r="D112" s="13" t="s">
        <v>293</v>
      </c>
      <c r="E112" s="13" t="s">
        <v>289</v>
      </c>
      <c r="F112" s="13" t="s">
        <v>294</v>
      </c>
      <c r="G112" s="15">
        <v>112.5</v>
      </c>
      <c r="H112" s="15">
        <v>49.9</v>
      </c>
      <c r="I112" s="15">
        <v>162.4</v>
      </c>
      <c r="J112" s="15">
        <f t="shared" si="12"/>
        <v>32.48</v>
      </c>
      <c r="K112" s="15" t="s">
        <v>40</v>
      </c>
      <c r="L112" s="15">
        <v>0</v>
      </c>
      <c r="M112" s="15">
        <f t="shared" si="13"/>
        <v>32.48</v>
      </c>
      <c r="N112" s="13">
        <v>3</v>
      </c>
      <c r="O112" s="15" t="s">
        <v>37</v>
      </c>
      <c r="P112" s="21"/>
    </row>
    <row r="113" spans="1:16" s="2" customFormat="1" ht="24">
      <c r="A113" s="13">
        <v>110</v>
      </c>
      <c r="B113" s="14" t="s">
        <v>280</v>
      </c>
      <c r="C113" s="16" t="s">
        <v>67</v>
      </c>
      <c r="D113" s="13" t="s">
        <v>295</v>
      </c>
      <c r="E113" s="13" t="s">
        <v>296</v>
      </c>
      <c r="F113" s="13" t="s">
        <v>297</v>
      </c>
      <c r="G113" s="15">
        <v>111</v>
      </c>
      <c r="H113" s="15">
        <v>73.2</v>
      </c>
      <c r="I113" s="15">
        <v>184.2</v>
      </c>
      <c r="J113" s="15">
        <f t="shared" si="12"/>
        <v>36.84</v>
      </c>
      <c r="K113" s="15">
        <v>85</v>
      </c>
      <c r="L113" s="15">
        <f aca="true" t="shared" si="14" ref="L113:L126">ROUND(K113*0.4,2)</f>
        <v>34</v>
      </c>
      <c r="M113" s="15">
        <f t="shared" si="13"/>
        <v>70.84</v>
      </c>
      <c r="N113" s="13">
        <v>1</v>
      </c>
      <c r="O113" s="15" t="s">
        <v>23</v>
      </c>
      <c r="P113" s="21" t="s">
        <v>30</v>
      </c>
    </row>
    <row r="114" spans="1:16" s="2" customFormat="1" ht="12">
      <c r="A114" s="13">
        <v>111</v>
      </c>
      <c r="B114" s="13" t="s">
        <v>280</v>
      </c>
      <c r="C114" s="16" t="s">
        <v>67</v>
      </c>
      <c r="D114" s="13" t="s">
        <v>298</v>
      </c>
      <c r="E114" s="13" t="s">
        <v>296</v>
      </c>
      <c r="F114" s="13" t="s">
        <v>299</v>
      </c>
      <c r="G114" s="15">
        <v>106.5</v>
      </c>
      <c r="H114" s="15">
        <v>54.5</v>
      </c>
      <c r="I114" s="15">
        <v>161</v>
      </c>
      <c r="J114" s="15">
        <f t="shared" si="12"/>
        <v>32.2</v>
      </c>
      <c r="K114" s="15">
        <v>79</v>
      </c>
      <c r="L114" s="15">
        <f t="shared" si="14"/>
        <v>31.6</v>
      </c>
      <c r="M114" s="15">
        <f t="shared" si="13"/>
        <v>63.800000000000004</v>
      </c>
      <c r="N114" s="13">
        <v>2</v>
      </c>
      <c r="O114" s="15" t="s">
        <v>37</v>
      </c>
      <c r="P114" s="21"/>
    </row>
    <row r="115" spans="1:16" s="2" customFormat="1" ht="24">
      <c r="A115" s="13">
        <v>112</v>
      </c>
      <c r="B115" s="14" t="s">
        <v>280</v>
      </c>
      <c r="C115" s="16" t="s">
        <v>233</v>
      </c>
      <c r="D115" s="13" t="s">
        <v>300</v>
      </c>
      <c r="E115" s="13" t="s">
        <v>301</v>
      </c>
      <c r="F115" s="13" t="s">
        <v>302</v>
      </c>
      <c r="G115" s="15">
        <v>103.5</v>
      </c>
      <c r="H115" s="15">
        <v>69.4</v>
      </c>
      <c r="I115" s="15">
        <v>172.9</v>
      </c>
      <c r="J115" s="15">
        <f t="shared" si="12"/>
        <v>34.58</v>
      </c>
      <c r="K115" s="15">
        <v>82.33</v>
      </c>
      <c r="L115" s="15">
        <f t="shared" si="14"/>
        <v>32.93</v>
      </c>
      <c r="M115" s="15">
        <f t="shared" si="13"/>
        <v>67.50999999999999</v>
      </c>
      <c r="N115" s="13">
        <v>1</v>
      </c>
      <c r="O115" s="15" t="s">
        <v>23</v>
      </c>
      <c r="P115" s="21"/>
    </row>
    <row r="116" spans="1:16" s="2" customFormat="1" ht="12">
      <c r="A116" s="13">
        <v>113</v>
      </c>
      <c r="B116" s="13" t="s">
        <v>280</v>
      </c>
      <c r="C116" s="16" t="s">
        <v>233</v>
      </c>
      <c r="D116" s="13" t="s">
        <v>303</v>
      </c>
      <c r="E116" s="13" t="s">
        <v>301</v>
      </c>
      <c r="F116" s="13" t="s">
        <v>304</v>
      </c>
      <c r="G116" s="15">
        <v>103.5</v>
      </c>
      <c r="H116" s="15">
        <v>68</v>
      </c>
      <c r="I116" s="15">
        <v>171.5</v>
      </c>
      <c r="J116" s="15">
        <f t="shared" si="12"/>
        <v>34.3</v>
      </c>
      <c r="K116" s="15">
        <v>81.43</v>
      </c>
      <c r="L116" s="15">
        <f t="shared" si="14"/>
        <v>32.57</v>
      </c>
      <c r="M116" s="15">
        <f t="shared" si="13"/>
        <v>66.87</v>
      </c>
      <c r="N116" s="13">
        <v>2</v>
      </c>
      <c r="O116" s="15" t="s">
        <v>37</v>
      </c>
      <c r="P116" s="21"/>
    </row>
    <row r="117" spans="1:16" s="2" customFormat="1" ht="12">
      <c r="A117" s="13">
        <v>114</v>
      </c>
      <c r="B117" s="13" t="s">
        <v>280</v>
      </c>
      <c r="C117" s="16" t="s">
        <v>233</v>
      </c>
      <c r="D117" s="13" t="s">
        <v>305</v>
      </c>
      <c r="E117" s="13" t="s">
        <v>301</v>
      </c>
      <c r="F117" s="13" t="s">
        <v>306</v>
      </c>
      <c r="G117" s="15">
        <v>100.5</v>
      </c>
      <c r="H117" s="15">
        <v>70</v>
      </c>
      <c r="I117" s="15">
        <v>170.5</v>
      </c>
      <c r="J117" s="15">
        <f t="shared" si="12"/>
        <v>34.1</v>
      </c>
      <c r="K117" s="15">
        <v>72.67</v>
      </c>
      <c r="L117" s="15">
        <f t="shared" si="14"/>
        <v>29.07</v>
      </c>
      <c r="M117" s="15">
        <f t="shared" si="13"/>
        <v>63.17</v>
      </c>
      <c r="N117" s="13">
        <v>3</v>
      </c>
      <c r="O117" s="15" t="s">
        <v>37</v>
      </c>
      <c r="P117" s="21"/>
    </row>
    <row r="118" spans="1:16" s="2" customFormat="1" ht="24">
      <c r="A118" s="13">
        <v>115</v>
      </c>
      <c r="B118" s="14" t="s">
        <v>307</v>
      </c>
      <c r="C118" s="16" t="s">
        <v>233</v>
      </c>
      <c r="D118" s="13" t="s">
        <v>308</v>
      </c>
      <c r="E118" s="13" t="s">
        <v>309</v>
      </c>
      <c r="F118" s="13" t="s">
        <v>310</v>
      </c>
      <c r="G118" s="15">
        <v>97.5</v>
      </c>
      <c r="H118" s="15">
        <v>73.5</v>
      </c>
      <c r="I118" s="15">
        <v>171</v>
      </c>
      <c r="J118" s="15">
        <f t="shared" si="12"/>
        <v>34.2</v>
      </c>
      <c r="K118" s="15">
        <v>82.1</v>
      </c>
      <c r="L118" s="15">
        <f t="shared" si="14"/>
        <v>32.84</v>
      </c>
      <c r="M118" s="15">
        <f t="shared" si="13"/>
        <v>67.04</v>
      </c>
      <c r="N118" s="13">
        <v>1</v>
      </c>
      <c r="O118" s="15" t="s">
        <v>23</v>
      </c>
      <c r="P118" s="21"/>
    </row>
    <row r="119" spans="1:16" s="2" customFormat="1" ht="12">
      <c r="A119" s="13">
        <v>116</v>
      </c>
      <c r="B119" s="13" t="s">
        <v>307</v>
      </c>
      <c r="C119" s="16" t="s">
        <v>233</v>
      </c>
      <c r="D119" s="13" t="s">
        <v>311</v>
      </c>
      <c r="E119" s="13" t="s">
        <v>309</v>
      </c>
      <c r="F119" s="13" t="s">
        <v>312</v>
      </c>
      <c r="G119" s="15">
        <v>97.5</v>
      </c>
      <c r="H119" s="15">
        <v>74.8</v>
      </c>
      <c r="I119" s="15">
        <v>172.3</v>
      </c>
      <c r="J119" s="15">
        <f t="shared" si="12"/>
        <v>34.46</v>
      </c>
      <c r="K119" s="15">
        <v>78.77</v>
      </c>
      <c r="L119" s="15">
        <f t="shared" si="14"/>
        <v>31.51</v>
      </c>
      <c r="M119" s="15">
        <f t="shared" si="13"/>
        <v>65.97</v>
      </c>
      <c r="N119" s="13">
        <v>2</v>
      </c>
      <c r="O119" s="15" t="s">
        <v>37</v>
      </c>
      <c r="P119" s="21"/>
    </row>
    <row r="120" spans="1:16" s="2" customFormat="1" ht="12">
      <c r="A120" s="13">
        <v>117</v>
      </c>
      <c r="B120" s="13" t="s">
        <v>307</v>
      </c>
      <c r="C120" s="16" t="s">
        <v>233</v>
      </c>
      <c r="D120" s="13" t="s">
        <v>313</v>
      </c>
      <c r="E120" s="13" t="s">
        <v>309</v>
      </c>
      <c r="F120" s="13" t="s">
        <v>314</v>
      </c>
      <c r="G120" s="15">
        <v>102</v>
      </c>
      <c r="H120" s="15">
        <v>85.4</v>
      </c>
      <c r="I120" s="15">
        <v>187.4</v>
      </c>
      <c r="J120" s="15">
        <f t="shared" si="12"/>
        <v>37.48</v>
      </c>
      <c r="K120" s="15">
        <v>70.67</v>
      </c>
      <c r="L120" s="15">
        <f t="shared" si="14"/>
        <v>28.27</v>
      </c>
      <c r="M120" s="15">
        <f t="shared" si="13"/>
        <v>65.75</v>
      </c>
      <c r="N120" s="13">
        <v>3</v>
      </c>
      <c r="O120" s="15" t="s">
        <v>37</v>
      </c>
      <c r="P120" s="21"/>
    </row>
    <row r="121" spans="1:16" s="2" customFormat="1" ht="24">
      <c r="A121" s="13">
        <v>118</v>
      </c>
      <c r="B121" s="16" t="s">
        <v>315</v>
      </c>
      <c r="C121" s="16" t="s">
        <v>233</v>
      </c>
      <c r="D121" s="13" t="s">
        <v>316</v>
      </c>
      <c r="E121" s="13" t="s">
        <v>317</v>
      </c>
      <c r="F121" s="13" t="s">
        <v>318</v>
      </c>
      <c r="G121" s="15">
        <v>99</v>
      </c>
      <c r="H121" s="15">
        <v>73.8</v>
      </c>
      <c r="I121" s="15">
        <v>172.8</v>
      </c>
      <c r="J121" s="15">
        <f t="shared" si="12"/>
        <v>34.56</v>
      </c>
      <c r="K121" s="15">
        <v>76.4</v>
      </c>
      <c r="L121" s="15">
        <f t="shared" si="14"/>
        <v>30.56</v>
      </c>
      <c r="M121" s="15">
        <f t="shared" si="13"/>
        <v>65.12</v>
      </c>
      <c r="N121" s="13">
        <v>1</v>
      </c>
      <c r="O121" s="15" t="s">
        <v>23</v>
      </c>
      <c r="P121" s="21"/>
    </row>
    <row r="122" spans="1:16" s="2" customFormat="1" ht="24">
      <c r="A122" s="13">
        <v>119</v>
      </c>
      <c r="B122" s="16" t="s">
        <v>315</v>
      </c>
      <c r="C122" s="16" t="s">
        <v>233</v>
      </c>
      <c r="D122" s="13" t="s">
        <v>319</v>
      </c>
      <c r="E122" s="13" t="s">
        <v>317</v>
      </c>
      <c r="F122" s="13" t="s">
        <v>320</v>
      </c>
      <c r="G122" s="15">
        <v>97.5</v>
      </c>
      <c r="H122" s="15">
        <v>75.3</v>
      </c>
      <c r="I122" s="15">
        <v>172.8</v>
      </c>
      <c r="J122" s="15">
        <f t="shared" si="12"/>
        <v>34.56</v>
      </c>
      <c r="K122" s="15">
        <v>72</v>
      </c>
      <c r="L122" s="15">
        <f t="shared" si="14"/>
        <v>28.8</v>
      </c>
      <c r="M122" s="15">
        <f t="shared" si="13"/>
        <v>63.36</v>
      </c>
      <c r="N122" s="13">
        <v>2</v>
      </c>
      <c r="O122" s="15" t="s">
        <v>37</v>
      </c>
      <c r="P122" s="21"/>
    </row>
    <row r="123" spans="1:16" s="2" customFormat="1" ht="24">
      <c r="A123" s="13">
        <v>120</v>
      </c>
      <c r="B123" s="16" t="s">
        <v>315</v>
      </c>
      <c r="C123" s="16" t="s">
        <v>233</v>
      </c>
      <c r="D123" s="13" t="s">
        <v>321</v>
      </c>
      <c r="E123" s="13" t="s">
        <v>317</v>
      </c>
      <c r="F123" s="13" t="s">
        <v>322</v>
      </c>
      <c r="G123" s="15">
        <v>97.5</v>
      </c>
      <c r="H123" s="15">
        <v>72</v>
      </c>
      <c r="I123" s="15">
        <v>169.5</v>
      </c>
      <c r="J123" s="15">
        <f t="shared" si="12"/>
        <v>33.9</v>
      </c>
      <c r="K123" s="15">
        <v>70.03</v>
      </c>
      <c r="L123" s="15">
        <f t="shared" si="14"/>
        <v>28.01</v>
      </c>
      <c r="M123" s="15">
        <f t="shared" si="13"/>
        <v>61.91</v>
      </c>
      <c r="N123" s="13">
        <v>3</v>
      </c>
      <c r="O123" s="15" t="s">
        <v>37</v>
      </c>
      <c r="P123" s="21"/>
    </row>
    <row r="124" spans="1:16" s="2" customFormat="1" ht="24">
      <c r="A124" s="13">
        <v>121</v>
      </c>
      <c r="B124" s="16" t="s">
        <v>323</v>
      </c>
      <c r="C124" s="16" t="s">
        <v>241</v>
      </c>
      <c r="D124" s="13" t="s">
        <v>324</v>
      </c>
      <c r="E124" s="13" t="s">
        <v>325</v>
      </c>
      <c r="F124" s="13" t="s">
        <v>326</v>
      </c>
      <c r="G124" s="15">
        <v>106.5</v>
      </c>
      <c r="H124" s="15">
        <v>63.6</v>
      </c>
      <c r="I124" s="15">
        <v>170.1</v>
      </c>
      <c r="J124" s="15">
        <f t="shared" si="12"/>
        <v>34.02</v>
      </c>
      <c r="K124" s="15">
        <v>76.37</v>
      </c>
      <c r="L124" s="15">
        <f t="shared" si="14"/>
        <v>30.55</v>
      </c>
      <c r="M124" s="15">
        <f t="shared" si="13"/>
        <v>64.57000000000001</v>
      </c>
      <c r="N124" s="13">
        <v>1</v>
      </c>
      <c r="O124" s="15" t="s">
        <v>23</v>
      </c>
      <c r="P124" s="21"/>
    </row>
    <row r="125" spans="1:16" s="2" customFormat="1" ht="24">
      <c r="A125" s="13">
        <v>122</v>
      </c>
      <c r="B125" s="16" t="s">
        <v>323</v>
      </c>
      <c r="C125" s="16" t="s">
        <v>241</v>
      </c>
      <c r="D125" s="13" t="s">
        <v>327</v>
      </c>
      <c r="E125" s="13" t="s">
        <v>325</v>
      </c>
      <c r="F125" s="13" t="s">
        <v>328</v>
      </c>
      <c r="G125" s="15">
        <v>111</v>
      </c>
      <c r="H125" s="15">
        <v>67.4</v>
      </c>
      <c r="I125" s="15">
        <v>178.4</v>
      </c>
      <c r="J125" s="15">
        <f t="shared" si="12"/>
        <v>35.68</v>
      </c>
      <c r="K125" s="15">
        <v>71.3</v>
      </c>
      <c r="L125" s="15">
        <f t="shared" si="14"/>
        <v>28.52</v>
      </c>
      <c r="M125" s="15">
        <f t="shared" si="13"/>
        <v>64.2</v>
      </c>
      <c r="N125" s="13">
        <v>2</v>
      </c>
      <c r="O125" s="15" t="s">
        <v>37</v>
      </c>
      <c r="P125" s="21"/>
    </row>
    <row r="126" spans="1:16" ht="24">
      <c r="A126" s="13">
        <v>123</v>
      </c>
      <c r="B126" s="16" t="s">
        <v>323</v>
      </c>
      <c r="C126" s="16" t="s">
        <v>241</v>
      </c>
      <c r="D126" s="22" t="s">
        <v>329</v>
      </c>
      <c r="E126" s="13" t="s">
        <v>325</v>
      </c>
      <c r="F126" s="13" t="s">
        <v>330</v>
      </c>
      <c r="G126" s="19">
        <v>91.5</v>
      </c>
      <c r="H126" s="19">
        <v>61.9</v>
      </c>
      <c r="I126" s="19">
        <v>153.4</v>
      </c>
      <c r="J126" s="15">
        <f t="shared" si="12"/>
        <v>30.68</v>
      </c>
      <c r="K126" s="22">
        <v>75.43</v>
      </c>
      <c r="L126" s="15">
        <f t="shared" si="14"/>
        <v>30.17</v>
      </c>
      <c r="M126" s="15">
        <f t="shared" si="13"/>
        <v>60.85</v>
      </c>
      <c r="N126" s="13">
        <v>3</v>
      </c>
      <c r="O126" s="22" t="s">
        <v>37</v>
      </c>
      <c r="P126" s="24"/>
    </row>
  </sheetData>
  <sheetProtection/>
  <autoFilter ref="A3:P126"/>
  <mergeCells count="2">
    <mergeCell ref="A1:B1"/>
    <mergeCell ref="A2:P2"/>
  </mergeCells>
  <printOptions horizontalCentered="1"/>
  <pageMargins left="0.2" right="0.2" top="0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安义县卫生计生委</cp:lastModifiedBy>
  <cp:lastPrinted>2021-03-14T11:01:58Z</cp:lastPrinted>
  <dcterms:created xsi:type="dcterms:W3CDTF">2020-12-30T08:32:31Z</dcterms:created>
  <dcterms:modified xsi:type="dcterms:W3CDTF">2021-03-15T09:17:09Z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