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<sst xmlns="http://schemas.openxmlformats.org/spreadsheetml/2006/main" count="162" uniqueCount="95">
  <si>
    <t>附件1</t>
  </si>
  <si>
    <t>琼山区2020年度事业单位（综合类）公开招聘工作人员
考察和体检情况表</t>
  </si>
  <si>
    <t>序号</t>
  </si>
  <si>
    <t>姓名</t>
  </si>
  <si>
    <t>准考证号</t>
  </si>
  <si>
    <t>招聘单位</t>
  </si>
  <si>
    <t>招聘岗位</t>
  </si>
  <si>
    <t>考察情况</t>
  </si>
  <si>
    <t>体检情况</t>
  </si>
  <si>
    <t>201129100107</t>
  </si>
  <si>
    <t>琼山区委政策研究室</t>
  </si>
  <si>
    <t>20001_管理岗位</t>
  </si>
  <si>
    <t>合格</t>
  </si>
  <si>
    <t>201129100121</t>
  </si>
  <si>
    <t>琼山区纪委机关信息中心</t>
  </si>
  <si>
    <t>20002_管理岗位</t>
  </si>
  <si>
    <t>201129100509</t>
  </si>
  <si>
    <t>琼山区效能建设办公室</t>
  </si>
  <si>
    <t>20003_管理岗位</t>
  </si>
  <si>
    <t>201129100419</t>
  </si>
  <si>
    <t>201129100527</t>
  </si>
  <si>
    <t>20004_管理岗位</t>
  </si>
  <si>
    <t>201129100711</t>
  </si>
  <si>
    <t>琼山区国资局</t>
  </si>
  <si>
    <t>20005_专业技术岗位</t>
  </si>
  <si>
    <t>201129100825</t>
  </si>
  <si>
    <t xml:space="preserve">琼山区发展中心 </t>
  </si>
  <si>
    <t>20006_管理岗位</t>
  </si>
  <si>
    <t>201129100913</t>
  </si>
  <si>
    <t>村镇规划建设管理所</t>
  </si>
  <si>
    <t>20008_管理岗位</t>
  </si>
  <si>
    <t>201129100928</t>
  </si>
  <si>
    <t>琼山区政府信息中心</t>
  </si>
  <si>
    <t>20012_专业技术岗位</t>
  </si>
  <si>
    <t>201129101212</t>
  </si>
  <si>
    <t>20013_专业技术岗位</t>
  </si>
  <si>
    <t>201129200106</t>
  </si>
  <si>
    <t>琼山区动物疫病预防控制中心</t>
  </si>
  <si>
    <t>20015_管理岗位</t>
  </si>
  <si>
    <t>201129200209</t>
  </si>
  <si>
    <t>20016_管理岗位</t>
  </si>
  <si>
    <t>201129200220</t>
  </si>
  <si>
    <t>20017_专业技术岗位</t>
  </si>
  <si>
    <t>201129200215</t>
  </si>
  <si>
    <t>201129200225</t>
  </si>
  <si>
    <t>琼山区最低生活保障服务中心</t>
  </si>
  <si>
    <t>20018_管理岗位</t>
  </si>
  <si>
    <t>201129200312</t>
  </si>
  <si>
    <t>琼山区社区建设和管理工作办公室</t>
  </si>
  <si>
    <t>20019_管理岗位</t>
  </si>
  <si>
    <t>201129200414</t>
  </si>
  <si>
    <t>琼山区退役军人服务中心</t>
  </si>
  <si>
    <t>20020_管理岗位</t>
  </si>
  <si>
    <t>201129200504</t>
  </si>
  <si>
    <t>琼山区应急保障服务中心</t>
  </si>
  <si>
    <t>20021_管理岗位</t>
  </si>
  <si>
    <t>201129200506</t>
  </si>
  <si>
    <t>20022_管理岗位</t>
  </si>
  <si>
    <t>201129200604</t>
  </si>
  <si>
    <t>琼山区政府审计中心</t>
  </si>
  <si>
    <t>20024_专业技术岗位</t>
  </si>
  <si>
    <t>201129200715</t>
  </si>
  <si>
    <t>云龙镇党建工作站</t>
  </si>
  <si>
    <t>20025_管理岗位</t>
  </si>
  <si>
    <t>201129200909</t>
  </si>
  <si>
    <t>云龙镇公用事业中心</t>
  </si>
  <si>
    <t>20026_专业技术岗位</t>
  </si>
  <si>
    <t>201129102309</t>
  </si>
  <si>
    <t>20027_管理岗位</t>
  </si>
  <si>
    <t>201129201012</t>
  </si>
  <si>
    <t>云龙镇农业服务中心</t>
  </si>
  <si>
    <t>20030_专业技术岗位</t>
  </si>
  <si>
    <t>201129300209</t>
  </si>
  <si>
    <t xml:space="preserve">琼山区甲子镇社会事务服务中心 </t>
  </si>
  <si>
    <t>20031_管理岗位</t>
  </si>
  <si>
    <t>201129105623</t>
  </si>
  <si>
    <t>20032_管理岗位</t>
  </si>
  <si>
    <t>201129300525</t>
  </si>
  <si>
    <t>大坡镇农业服务中心</t>
  </si>
  <si>
    <t>20034_专业技术岗位</t>
  </si>
  <si>
    <t>201129201222</t>
  </si>
  <si>
    <t>三门坡镇农业服务中心</t>
  </si>
  <si>
    <t>20036_管理岗位</t>
  </si>
  <si>
    <t>201129203101</t>
  </si>
  <si>
    <t>琼山区滨江街道社会事务综合服务中心</t>
  </si>
  <si>
    <t>20037_管理岗位</t>
  </si>
  <si>
    <t>201129206722</t>
  </si>
  <si>
    <t>20038_管理岗位</t>
  </si>
  <si>
    <t>201129305315</t>
  </si>
  <si>
    <t>琼山区国兴街道社会事务综合服务中心</t>
  </si>
  <si>
    <t>20039_管理岗位</t>
  </si>
  <si>
    <t>201129309727</t>
  </si>
  <si>
    <t>20040_管理岗位</t>
  </si>
  <si>
    <t>201129314409</t>
  </si>
  <si>
    <t>20041_管理岗位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</si>
</sst>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topLeftCell="A24" workbookViewId="0">
      <selection activeCell="A4" sqref="A4:G36"/>
    </sheetView>
  </sheetViews>
  <sheetFormatPr defaultColWidth="9" defaultRowHeight="13.5" outlineLevelCol="6"/>
  <cols>
    <col min="3" max="3" width="16.125" customWidth="1"/>
    <col min="4" max="4" width="14.5" customWidth="1"/>
    <col min="5" max="5" width="13.75" customWidth="1"/>
    <col min="6" max="6" width="10.875" customWidth="1"/>
    <col min="7" max="7" width="13.625" customWidth="1"/>
  </cols>
  <sheetData>
    <row r="1" ht="20" customHeight="1" spans="1:1">
      <c r="A1" t="s">
        <v>0</v>
      </c>
    </row>
    <row r="2" ht="55" customHeight="1" spans="1:7">
      <c r="A2" s="1" t="s">
        <v>1</v>
      </c>
      <c r="B2" s="1"/>
      <c r="C2" s="1"/>
      <c r="D2" s="1"/>
      <c r="E2" s="1"/>
      <c r="F2" s="1"/>
      <c r="G2" s="1"/>
    </row>
    <row r="3" ht="29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33" customHeight="1" spans="1:7">
      <c r="A4" s="3">
        <v>1</v>
      </c>
      <c r="B4" s="4" t="str">
        <f>"周文茜"</f>
        <v>周文茜</v>
      </c>
      <c r="C4" s="13" t="s">
        <v>9</v>
      </c>
      <c r="D4" s="6" t="s">
        <v>10</v>
      </c>
      <c r="E4" s="7" t="s">
        <v>11</v>
      </c>
      <c r="F4" s="3" t="s">
        <v>12</v>
      </c>
      <c r="G4" s="3" t="s">
        <v>12</v>
      </c>
    </row>
    <row r="5" ht="33" customHeight="1" spans="1:7">
      <c r="A5" s="3">
        <v>2</v>
      </c>
      <c r="B5" s="4" t="str">
        <f>"郑利伟"</f>
        <v>郑利伟</v>
      </c>
      <c r="C5" s="13" t="s">
        <v>13</v>
      </c>
      <c r="D5" s="6" t="s">
        <v>14</v>
      </c>
      <c r="E5" s="7" t="s">
        <v>15</v>
      </c>
      <c r="F5" s="3" t="s">
        <v>12</v>
      </c>
      <c r="G5" s="3" t="s">
        <v>12</v>
      </c>
    </row>
    <row r="6" ht="33" customHeight="1" spans="1:7">
      <c r="A6" s="3">
        <v>3</v>
      </c>
      <c r="B6" s="4" t="str">
        <f>"李邦可"</f>
        <v>李邦可</v>
      </c>
      <c r="C6" s="13" t="s">
        <v>16</v>
      </c>
      <c r="D6" s="7" t="s">
        <v>17</v>
      </c>
      <c r="E6" s="7" t="s">
        <v>18</v>
      </c>
      <c r="F6" s="3" t="s">
        <v>12</v>
      </c>
      <c r="G6" s="3" t="s">
        <v>12</v>
      </c>
    </row>
    <row r="7" ht="33" customHeight="1" spans="1:7">
      <c r="A7" s="3">
        <v>4</v>
      </c>
      <c r="B7" s="4" t="str">
        <f>"覃忠旭"</f>
        <v>覃忠旭</v>
      </c>
      <c r="C7" s="13" t="s">
        <v>19</v>
      </c>
      <c r="D7" s="7"/>
      <c r="E7" s="7" t="s">
        <v>18</v>
      </c>
      <c r="F7" s="3" t="s">
        <v>12</v>
      </c>
      <c r="G7" s="3" t="s">
        <v>12</v>
      </c>
    </row>
    <row r="8" ht="33" customHeight="1" spans="1:7">
      <c r="A8" s="3">
        <v>5</v>
      </c>
      <c r="B8" s="4" t="str">
        <f>"陈永峰"</f>
        <v>陈永峰</v>
      </c>
      <c r="C8" s="13" t="s">
        <v>20</v>
      </c>
      <c r="D8" s="7"/>
      <c r="E8" s="7" t="s">
        <v>21</v>
      </c>
      <c r="F8" s="3" t="s">
        <v>12</v>
      </c>
      <c r="G8" s="3" t="s">
        <v>12</v>
      </c>
    </row>
    <row r="9" ht="33" customHeight="1" spans="1:7">
      <c r="A9" s="3">
        <v>6</v>
      </c>
      <c r="B9" s="4" t="str">
        <f>"蔡秋涛"</f>
        <v>蔡秋涛</v>
      </c>
      <c r="C9" s="13" t="s">
        <v>22</v>
      </c>
      <c r="D9" s="6" t="s">
        <v>23</v>
      </c>
      <c r="E9" s="7" t="s">
        <v>24</v>
      </c>
      <c r="F9" s="3" t="s">
        <v>12</v>
      </c>
      <c r="G9" s="3" t="s">
        <v>12</v>
      </c>
    </row>
    <row r="10" ht="33" customHeight="1" spans="1:7">
      <c r="A10" s="3">
        <v>7</v>
      </c>
      <c r="B10" s="4" t="str">
        <f>"王明杉"</f>
        <v>王明杉</v>
      </c>
      <c r="C10" s="13" t="s">
        <v>25</v>
      </c>
      <c r="D10" s="8" t="s">
        <v>26</v>
      </c>
      <c r="E10" s="7" t="s">
        <v>27</v>
      </c>
      <c r="F10" s="3" t="s">
        <v>12</v>
      </c>
      <c r="G10" s="3" t="s">
        <v>12</v>
      </c>
    </row>
    <row r="11" ht="33" customHeight="1" spans="1:7">
      <c r="A11" s="3">
        <v>8</v>
      </c>
      <c r="B11" s="4" t="str">
        <f>"王云集"</f>
        <v>王云集</v>
      </c>
      <c r="C11" s="13" t="s">
        <v>28</v>
      </c>
      <c r="D11" s="9" t="s">
        <v>29</v>
      </c>
      <c r="E11" s="7" t="s">
        <v>30</v>
      </c>
      <c r="F11" s="3" t="s">
        <v>12</v>
      </c>
      <c r="G11" s="3" t="s">
        <v>12</v>
      </c>
    </row>
    <row r="12" ht="33" customHeight="1" spans="1:7">
      <c r="A12" s="3">
        <v>9</v>
      </c>
      <c r="B12" s="4" t="str">
        <f>"王俊棚"</f>
        <v>王俊棚</v>
      </c>
      <c r="C12" s="13" t="s">
        <v>31</v>
      </c>
      <c r="D12" s="7" t="s">
        <v>32</v>
      </c>
      <c r="E12" s="7" t="s">
        <v>33</v>
      </c>
      <c r="F12" s="3" t="s">
        <v>12</v>
      </c>
      <c r="G12" s="3" t="s">
        <v>12</v>
      </c>
    </row>
    <row r="13" ht="33" customHeight="1" spans="1:7">
      <c r="A13" s="3">
        <v>10</v>
      </c>
      <c r="B13" s="4" t="str">
        <f>"陈宪立"</f>
        <v>陈宪立</v>
      </c>
      <c r="C13" s="13" t="s">
        <v>34</v>
      </c>
      <c r="D13" s="7"/>
      <c r="E13" s="7" t="s">
        <v>35</v>
      </c>
      <c r="F13" s="3" t="s">
        <v>12</v>
      </c>
      <c r="G13" s="3" t="s">
        <v>12</v>
      </c>
    </row>
    <row r="14" ht="33" customHeight="1" spans="1:7">
      <c r="A14" s="3">
        <v>11</v>
      </c>
      <c r="B14" s="4" t="str">
        <f>"吴柳"</f>
        <v>吴柳</v>
      </c>
      <c r="C14" s="13" t="s">
        <v>36</v>
      </c>
      <c r="D14" s="7" t="s">
        <v>37</v>
      </c>
      <c r="E14" s="7" t="s">
        <v>38</v>
      </c>
      <c r="F14" s="3" t="s">
        <v>12</v>
      </c>
      <c r="G14" s="3" t="s">
        <v>12</v>
      </c>
    </row>
    <row r="15" ht="33" customHeight="1" spans="1:7">
      <c r="A15" s="3">
        <v>12</v>
      </c>
      <c r="B15" s="4" t="str">
        <f>"叶蔚馨"</f>
        <v>叶蔚馨</v>
      </c>
      <c r="C15" s="13" t="s">
        <v>39</v>
      </c>
      <c r="D15" s="7"/>
      <c r="E15" s="7" t="s">
        <v>40</v>
      </c>
      <c r="F15" s="3" t="s">
        <v>12</v>
      </c>
      <c r="G15" s="3" t="s">
        <v>12</v>
      </c>
    </row>
    <row r="16" ht="33" customHeight="1" spans="1:7">
      <c r="A16" s="3">
        <v>13</v>
      </c>
      <c r="B16" s="4" t="str">
        <f>"伍芳雨"</f>
        <v>伍芳雨</v>
      </c>
      <c r="C16" s="13" t="s">
        <v>41</v>
      </c>
      <c r="D16" s="7"/>
      <c r="E16" s="7" t="s">
        <v>42</v>
      </c>
      <c r="F16" s="3" t="s">
        <v>12</v>
      </c>
      <c r="G16" s="3" t="s">
        <v>12</v>
      </c>
    </row>
    <row r="17" ht="33" customHeight="1" spans="1:7">
      <c r="A17" s="3">
        <v>14</v>
      </c>
      <c r="B17" s="4" t="str">
        <f>"李子铭"</f>
        <v>李子铭</v>
      </c>
      <c r="C17" s="13" t="s">
        <v>43</v>
      </c>
      <c r="D17" s="7"/>
      <c r="E17" s="7" t="s">
        <v>42</v>
      </c>
      <c r="F17" s="3" t="s">
        <v>12</v>
      </c>
      <c r="G17" s="3" t="s">
        <v>12</v>
      </c>
    </row>
    <row r="18" ht="33" customHeight="1" spans="1:7">
      <c r="A18" s="3">
        <v>15</v>
      </c>
      <c r="B18" s="4" t="str">
        <f>"朱南放"</f>
        <v>朱南放</v>
      </c>
      <c r="C18" s="13" t="s">
        <v>44</v>
      </c>
      <c r="D18" s="6" t="s">
        <v>45</v>
      </c>
      <c r="E18" s="7" t="s">
        <v>46</v>
      </c>
      <c r="F18" s="3" t="s">
        <v>12</v>
      </c>
      <c r="G18" s="3" t="s">
        <v>12</v>
      </c>
    </row>
    <row r="19" ht="33" customHeight="1" spans="1:7">
      <c r="A19" s="3">
        <v>16</v>
      </c>
      <c r="B19" s="4" t="str">
        <f>"何世杰"</f>
        <v>何世杰</v>
      </c>
      <c r="C19" s="13" t="s">
        <v>47</v>
      </c>
      <c r="D19" s="6" t="s">
        <v>48</v>
      </c>
      <c r="E19" s="7" t="s">
        <v>49</v>
      </c>
      <c r="F19" s="3" t="s">
        <v>12</v>
      </c>
      <c r="G19" s="3" t="s">
        <v>12</v>
      </c>
    </row>
    <row r="20" ht="33" customHeight="1" spans="1:7">
      <c r="A20" s="3">
        <v>17</v>
      </c>
      <c r="B20" s="4" t="str">
        <f>"孙圆圆"</f>
        <v>孙圆圆</v>
      </c>
      <c r="C20" s="13" t="s">
        <v>50</v>
      </c>
      <c r="D20" s="6" t="s">
        <v>51</v>
      </c>
      <c r="E20" s="7" t="s">
        <v>52</v>
      </c>
      <c r="F20" s="3" t="s">
        <v>12</v>
      </c>
      <c r="G20" s="3" t="s">
        <v>12</v>
      </c>
    </row>
    <row r="21" ht="33" customHeight="1" spans="1:7">
      <c r="A21" s="3">
        <v>18</v>
      </c>
      <c r="B21" s="4" t="str">
        <f>"王和昌"</f>
        <v>王和昌</v>
      </c>
      <c r="C21" s="13" t="s">
        <v>53</v>
      </c>
      <c r="D21" s="6" t="s">
        <v>54</v>
      </c>
      <c r="E21" s="7" t="s">
        <v>55</v>
      </c>
      <c r="F21" s="3" t="s">
        <v>12</v>
      </c>
      <c r="G21" s="3" t="s">
        <v>12</v>
      </c>
    </row>
    <row r="22" ht="33" customHeight="1" spans="1:7">
      <c r="A22" s="3">
        <v>19</v>
      </c>
      <c r="B22" s="4" t="str">
        <f>"何云帆"</f>
        <v>何云帆</v>
      </c>
      <c r="C22" s="13" t="s">
        <v>56</v>
      </c>
      <c r="D22" s="6"/>
      <c r="E22" s="7" t="s">
        <v>57</v>
      </c>
      <c r="F22" s="3" t="s">
        <v>12</v>
      </c>
      <c r="G22" s="3" t="s">
        <v>12</v>
      </c>
    </row>
    <row r="23" ht="33" customHeight="1" spans="1:7">
      <c r="A23" s="3">
        <v>20</v>
      </c>
      <c r="B23" s="4" t="str">
        <f>"廉千慧"</f>
        <v>廉千慧</v>
      </c>
      <c r="C23" s="13" t="s">
        <v>58</v>
      </c>
      <c r="D23" s="6" t="s">
        <v>59</v>
      </c>
      <c r="E23" s="7" t="s">
        <v>60</v>
      </c>
      <c r="F23" s="3" t="s">
        <v>12</v>
      </c>
      <c r="G23" s="3" t="s">
        <v>12</v>
      </c>
    </row>
    <row r="24" ht="33" customHeight="1" spans="1:7">
      <c r="A24" s="3">
        <v>21</v>
      </c>
      <c r="B24" s="4" t="str">
        <f>"许淳冰"</f>
        <v>许淳冰</v>
      </c>
      <c r="C24" s="13" t="s">
        <v>61</v>
      </c>
      <c r="D24" s="6" t="s">
        <v>62</v>
      </c>
      <c r="E24" s="7" t="s">
        <v>63</v>
      </c>
      <c r="F24" s="3" t="s">
        <v>12</v>
      </c>
      <c r="G24" s="3" t="s">
        <v>12</v>
      </c>
    </row>
    <row r="25" ht="33" customHeight="1" spans="1:7">
      <c r="A25" s="3">
        <v>22</v>
      </c>
      <c r="B25" s="4" t="str">
        <f>"黄子莹"</f>
        <v>黄子莹</v>
      </c>
      <c r="C25" s="13" t="s">
        <v>64</v>
      </c>
      <c r="D25" s="6" t="s">
        <v>65</v>
      </c>
      <c r="E25" s="7" t="s">
        <v>66</v>
      </c>
      <c r="F25" s="3" t="s">
        <v>12</v>
      </c>
      <c r="G25" s="3" t="s">
        <v>12</v>
      </c>
    </row>
    <row r="26" ht="33" customHeight="1" spans="1:7">
      <c r="A26" s="3">
        <v>23</v>
      </c>
      <c r="B26" s="4" t="str">
        <f>"黎明娟"</f>
        <v>黎明娟</v>
      </c>
      <c r="C26" s="13" t="s">
        <v>67</v>
      </c>
      <c r="D26" s="6"/>
      <c r="E26" s="7" t="s">
        <v>68</v>
      </c>
      <c r="F26" s="3" t="s">
        <v>12</v>
      </c>
      <c r="G26" s="3" t="s">
        <v>12</v>
      </c>
    </row>
    <row r="27" ht="33" customHeight="1" spans="1:7">
      <c r="A27" s="3">
        <v>24</v>
      </c>
      <c r="B27" s="4" t="str">
        <f>"汪凡珠"</f>
        <v>汪凡珠</v>
      </c>
      <c r="C27" s="13" t="s">
        <v>69</v>
      </c>
      <c r="D27" s="6" t="s">
        <v>70</v>
      </c>
      <c r="E27" s="7" t="s">
        <v>71</v>
      </c>
      <c r="F27" s="3" t="s">
        <v>12</v>
      </c>
      <c r="G27" s="3" t="s">
        <v>12</v>
      </c>
    </row>
    <row r="28" ht="33" customHeight="1" spans="1:7">
      <c r="A28" s="3">
        <v>25</v>
      </c>
      <c r="B28" s="4" t="str">
        <f>"陈琳慧"</f>
        <v>陈琳慧</v>
      </c>
      <c r="C28" s="13" t="s">
        <v>72</v>
      </c>
      <c r="D28" s="6" t="s">
        <v>73</v>
      </c>
      <c r="E28" s="7" t="s">
        <v>74</v>
      </c>
      <c r="F28" s="3" t="s">
        <v>12</v>
      </c>
      <c r="G28" s="3" t="s">
        <v>12</v>
      </c>
    </row>
    <row r="29" ht="33" customHeight="1" spans="1:7">
      <c r="A29" s="3">
        <v>26</v>
      </c>
      <c r="B29" s="4" t="str">
        <f>"武园园"</f>
        <v>武园园</v>
      </c>
      <c r="C29" s="13" t="s">
        <v>75</v>
      </c>
      <c r="D29" s="6"/>
      <c r="E29" s="7" t="s">
        <v>76</v>
      </c>
      <c r="F29" s="3" t="s">
        <v>12</v>
      </c>
      <c r="G29" s="3" t="s">
        <v>12</v>
      </c>
    </row>
    <row r="30" ht="33" customHeight="1" spans="1:7">
      <c r="A30" s="3">
        <v>27</v>
      </c>
      <c r="B30" s="4" t="str">
        <f>"潘孝晔"</f>
        <v>潘孝晔</v>
      </c>
      <c r="C30" s="13" t="s">
        <v>77</v>
      </c>
      <c r="D30" s="6" t="s">
        <v>78</v>
      </c>
      <c r="E30" s="7" t="s">
        <v>79</v>
      </c>
      <c r="F30" s="3" t="s">
        <v>12</v>
      </c>
      <c r="G30" s="3" t="s">
        <v>12</v>
      </c>
    </row>
    <row r="31" ht="33" customHeight="1" spans="1:7">
      <c r="A31" s="3">
        <v>28</v>
      </c>
      <c r="B31" s="4" t="str">
        <f>"黎铸锋"</f>
        <v>黎铸锋</v>
      </c>
      <c r="C31" s="13" t="s">
        <v>80</v>
      </c>
      <c r="D31" s="8" t="s">
        <v>81</v>
      </c>
      <c r="E31" s="7" t="s">
        <v>82</v>
      </c>
      <c r="F31" s="3" t="s">
        <v>12</v>
      </c>
      <c r="G31" s="3" t="s">
        <v>12</v>
      </c>
    </row>
    <row r="32" ht="33" customHeight="1" spans="1:7">
      <c r="A32" s="3">
        <v>29</v>
      </c>
      <c r="B32" s="4" t="str">
        <f>"王林"</f>
        <v>王林</v>
      </c>
      <c r="C32" s="13" t="s">
        <v>83</v>
      </c>
      <c r="D32" s="8" t="s">
        <v>84</v>
      </c>
      <c r="E32" s="7" t="s">
        <v>85</v>
      </c>
      <c r="F32" s="3" t="s">
        <v>12</v>
      </c>
      <c r="G32" s="3" t="s">
        <v>12</v>
      </c>
    </row>
    <row r="33" ht="33" customHeight="1" spans="1:7">
      <c r="A33" s="3">
        <v>30</v>
      </c>
      <c r="B33" s="4" t="str">
        <f>"李家舒"</f>
        <v>李家舒</v>
      </c>
      <c r="C33" s="13" t="s">
        <v>86</v>
      </c>
      <c r="D33" s="8"/>
      <c r="E33" s="7" t="s">
        <v>87</v>
      </c>
      <c r="F33" s="3" t="s">
        <v>12</v>
      </c>
      <c r="G33" s="3" t="s">
        <v>12</v>
      </c>
    </row>
    <row r="34" ht="33" customHeight="1" spans="1:7">
      <c r="A34" s="3">
        <v>31</v>
      </c>
      <c r="B34" s="10" t="str">
        <f>"邓俊士"</f>
        <v>邓俊士</v>
      </c>
      <c r="C34" s="14" t="s">
        <v>88</v>
      </c>
      <c r="D34" s="6" t="s">
        <v>89</v>
      </c>
      <c r="E34" s="12" t="s">
        <v>90</v>
      </c>
      <c r="F34" s="3" t="s">
        <v>12</v>
      </c>
      <c r="G34" s="3" t="s">
        <v>12</v>
      </c>
    </row>
    <row r="35" ht="33" customHeight="1" spans="1:7">
      <c r="A35" s="3">
        <v>32</v>
      </c>
      <c r="B35" s="10" t="str">
        <f>"王韧"</f>
        <v>王韧</v>
      </c>
      <c r="C35" s="14" t="s">
        <v>91</v>
      </c>
      <c r="D35" s="6"/>
      <c r="E35" s="12" t="s">
        <v>92</v>
      </c>
      <c r="F35" s="3" t="s">
        <v>12</v>
      </c>
      <c r="G35" s="3" t="s">
        <v>12</v>
      </c>
    </row>
    <row r="36" ht="33" customHeight="1" spans="1:7">
      <c r="A36" s="3">
        <v>33</v>
      </c>
      <c r="B36" s="10" t="str">
        <f>"包玙"</f>
        <v>包玙</v>
      </c>
      <c r="C36" s="14" t="s">
        <v>93</v>
      </c>
      <c r="D36" s="6"/>
      <c r="E36" s="12" t="s">
        <v>94</v>
      </c>
      <c r="F36" s="3" t="s">
        <v>12</v>
      </c>
      <c r="G36" s="3" t="s">
        <v>12</v>
      </c>
    </row>
  </sheetData>
  <mergeCells count="9">
    <mergeCell ref="A2:G2"/>
    <mergeCell ref="D6:D8"/>
    <mergeCell ref="D12:D13"/>
    <mergeCell ref="D14:D17"/>
    <mergeCell ref="D21:D22"/>
    <mergeCell ref="D25:D26"/>
    <mergeCell ref="D28:D29"/>
    <mergeCell ref="D32:D33"/>
    <mergeCell ref="D34:D3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Uio</cp:lastModifiedBy>
  <dcterms:created xsi:type="dcterms:W3CDTF">2020-01-09T07:46:00Z</dcterms:created>
  <dcterms:modified xsi:type="dcterms:W3CDTF">2021-01-19T08:05:19Z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