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6" windowHeight="801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23" i="1"/>
  <c r="K24"/>
  <c r="K25"/>
  <c r="K22"/>
  <c r="I23"/>
  <c r="L23" s="1"/>
  <c r="I24"/>
  <c r="L24" s="1"/>
  <c r="I25"/>
  <c r="L25" s="1"/>
  <c r="I22"/>
  <c r="K31"/>
  <c r="K33"/>
  <c r="K32"/>
  <c r="K34"/>
  <c r="K35"/>
  <c r="K36"/>
  <c r="G31"/>
  <c r="L31" s="1"/>
  <c r="G33"/>
  <c r="G32"/>
  <c r="G34"/>
  <c r="G35"/>
  <c r="L35" s="1"/>
  <c r="G36"/>
  <c r="K29"/>
  <c r="K30"/>
  <c r="K27"/>
  <c r="K26"/>
  <c r="G28"/>
  <c r="L28" s="1"/>
  <c r="G29"/>
  <c r="G30"/>
  <c r="G27"/>
  <c r="G26"/>
  <c r="K4"/>
  <c r="K5"/>
  <c r="K6"/>
  <c r="K7"/>
  <c r="K8"/>
  <c r="K9"/>
  <c r="K10"/>
  <c r="K12"/>
  <c r="K11"/>
  <c r="K13"/>
  <c r="K14"/>
  <c r="K15"/>
  <c r="K16"/>
  <c r="L16" s="1"/>
  <c r="I4"/>
  <c r="I5"/>
  <c r="L5" s="1"/>
  <c r="I6"/>
  <c r="I7"/>
  <c r="I8"/>
  <c r="L8" s="1"/>
  <c r="I9"/>
  <c r="L9" s="1"/>
  <c r="I10"/>
  <c r="I12"/>
  <c r="I11"/>
  <c r="I13"/>
  <c r="L13" s="1"/>
  <c r="I14"/>
  <c r="I15"/>
  <c r="I16"/>
  <c r="K3"/>
  <c r="I3"/>
  <c r="K19"/>
  <c r="K20"/>
  <c r="K21"/>
  <c r="K18"/>
  <c r="I19"/>
  <c r="I20"/>
  <c r="I21"/>
  <c r="I18"/>
  <c r="G19"/>
  <c r="L19" s="1"/>
  <c r="G20"/>
  <c r="L20" s="1"/>
  <c r="G21"/>
  <c r="L21" s="1"/>
  <c r="G18"/>
  <c r="L18" s="1"/>
  <c r="L3" l="1"/>
  <c r="L14"/>
  <c r="L10"/>
  <c r="L6"/>
  <c r="L27"/>
  <c r="L26"/>
  <c r="L11"/>
  <c r="L4"/>
  <c r="L22"/>
  <c r="L12"/>
  <c r="L29"/>
  <c r="L34"/>
  <c r="L36"/>
  <c r="L33"/>
  <c r="L15"/>
  <c r="L7"/>
  <c r="L30"/>
  <c r="L32"/>
</calcChain>
</file>

<file path=xl/sharedStrings.xml><?xml version="1.0" encoding="utf-8"?>
<sst xmlns="http://schemas.openxmlformats.org/spreadsheetml/2006/main" count="179" uniqueCount="84">
  <si>
    <t>序号</t>
  </si>
  <si>
    <t>准考证号</t>
  </si>
  <si>
    <t>笔试成绩</t>
  </si>
  <si>
    <t>备注</t>
  </si>
  <si>
    <t>姓名</t>
    <phoneticPr fontId="3" type="noConversion"/>
  </si>
  <si>
    <t>总序号</t>
    <phoneticPr fontId="3" type="noConversion"/>
  </si>
  <si>
    <t>江滇</t>
  </si>
  <si>
    <t>张雪林</t>
  </si>
  <si>
    <t>艾巧玲</t>
  </si>
  <si>
    <t>熊玲</t>
  </si>
  <si>
    <t>牟显杰</t>
  </si>
  <si>
    <t>邹杰宏</t>
  </si>
  <si>
    <t>蒋艳秋</t>
  </si>
  <si>
    <t>申琳</t>
  </si>
  <si>
    <t>罗梅</t>
  </si>
  <si>
    <t>夏通伟</t>
  </si>
  <si>
    <t>胡欣</t>
  </si>
  <si>
    <t>李偲</t>
  </si>
  <si>
    <t>左杨</t>
  </si>
  <si>
    <t>郑欣谊</t>
  </si>
  <si>
    <t>黄亚西</t>
  </si>
  <si>
    <t>放射科</t>
  </si>
  <si>
    <t>药剂科</t>
  </si>
  <si>
    <t>药剂科（中药）</t>
  </si>
  <si>
    <t>职能科室1</t>
  </si>
  <si>
    <t>职能科室2</t>
  </si>
  <si>
    <t xml:space="preserve">  报考岗位</t>
    <phoneticPr fontId="3" type="noConversion"/>
  </si>
  <si>
    <t>操作考试</t>
    <phoneticPr fontId="3" type="noConversion"/>
  </si>
  <si>
    <t>成天琼</t>
  </si>
  <si>
    <t>康复医学科医师</t>
  </si>
  <si>
    <t>尹莉</t>
  </si>
  <si>
    <t>向明华</t>
  </si>
  <si>
    <t>麻醉科（疼痛科）</t>
  </si>
  <si>
    <t>洪磊</t>
  </si>
  <si>
    <t>张欢</t>
  </si>
  <si>
    <t>刘思邈</t>
  </si>
  <si>
    <t>邓超</t>
  </si>
  <si>
    <t>向春燕</t>
  </si>
  <si>
    <t>杨和</t>
  </si>
  <si>
    <t>口腔科医师</t>
  </si>
  <si>
    <t>黄晨</t>
  </si>
  <si>
    <t>刘杰</t>
  </si>
  <si>
    <t>马玉香</t>
  </si>
  <si>
    <t>肿瘤科医师</t>
  </si>
  <si>
    <t>唐一方</t>
  </si>
  <si>
    <t>谢艳君</t>
  </si>
  <si>
    <t>向春红</t>
  </si>
  <si>
    <t>陆欣</t>
  </si>
  <si>
    <t>蒋迎春</t>
  </si>
  <si>
    <t>卢中星</t>
  </si>
  <si>
    <t>吕静</t>
  </si>
  <si>
    <t>康复医学科技师</t>
  </si>
  <si>
    <t>折算成绩</t>
    <phoneticPr fontId="3" type="noConversion"/>
  </si>
  <si>
    <t>总成绩</t>
    <phoneticPr fontId="3" type="noConversion"/>
  </si>
  <si>
    <t>是</t>
    <phoneticPr fontId="3" type="noConversion"/>
  </si>
  <si>
    <t>否</t>
    <phoneticPr fontId="3" type="noConversion"/>
  </si>
  <si>
    <t>2020年四季度招聘非编人员总成绩统计表</t>
    <phoneticPr fontId="3" type="noConversion"/>
  </si>
  <si>
    <t>面试成绩</t>
    <phoneticPr fontId="3" type="noConversion"/>
  </si>
  <si>
    <t>折算成绩</t>
    <phoneticPr fontId="3" type="noConversion"/>
  </si>
  <si>
    <t>是</t>
    <phoneticPr fontId="3" type="noConversion"/>
  </si>
  <si>
    <t>是</t>
    <phoneticPr fontId="3" type="noConversion"/>
  </si>
  <si>
    <t>康复医学科技师</t>
    <phoneticPr fontId="3" type="noConversion"/>
  </si>
  <si>
    <t>放射科（男）</t>
    <phoneticPr fontId="3" type="noConversion"/>
  </si>
  <si>
    <t>放射科（男）</t>
    <phoneticPr fontId="3" type="noConversion"/>
  </si>
  <si>
    <t>是</t>
    <phoneticPr fontId="3" type="noConversion"/>
  </si>
  <si>
    <t>是</t>
    <phoneticPr fontId="3" type="noConversion"/>
  </si>
  <si>
    <t>产科医师</t>
    <phoneticPr fontId="3" type="noConversion"/>
  </si>
  <si>
    <t>是</t>
    <phoneticPr fontId="3" type="noConversion"/>
  </si>
  <si>
    <t>康复医学科医师</t>
    <phoneticPr fontId="3" type="noConversion"/>
  </si>
  <si>
    <t>是</t>
    <phoneticPr fontId="3" type="noConversion"/>
  </si>
  <si>
    <t>麻醉科（疼痛科）</t>
    <phoneticPr fontId="3" type="noConversion"/>
  </si>
  <si>
    <t>是</t>
    <phoneticPr fontId="3" type="noConversion"/>
  </si>
  <si>
    <t>麻醉科（疼痛科）</t>
    <phoneticPr fontId="3" type="noConversion"/>
  </si>
  <si>
    <t>是</t>
    <phoneticPr fontId="3" type="noConversion"/>
  </si>
  <si>
    <t>口腔科医师</t>
    <phoneticPr fontId="3" type="noConversion"/>
  </si>
  <si>
    <t>急诊科医师</t>
    <phoneticPr fontId="3" type="noConversion"/>
  </si>
  <si>
    <t>放射科医师</t>
    <phoneticPr fontId="3" type="noConversion"/>
  </si>
  <si>
    <t>是</t>
    <phoneticPr fontId="3" type="noConversion"/>
  </si>
  <si>
    <t>放射科医师</t>
    <phoneticPr fontId="3" type="noConversion"/>
  </si>
  <si>
    <t>康复医学科技师</t>
    <phoneticPr fontId="3" type="noConversion"/>
  </si>
  <si>
    <t>是</t>
    <phoneticPr fontId="3" type="noConversion"/>
  </si>
  <si>
    <t>/</t>
    <phoneticPr fontId="3" type="noConversion"/>
  </si>
  <si>
    <t>弃考</t>
    <phoneticPr fontId="3" type="noConversion"/>
  </si>
  <si>
    <t>是否进入体检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</si>
</sst>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name val="宋体"/>
      <charset val="134"/>
      <scheme val="minor"/>
    </font>
    <font>
      <sz val="11"/>
      <name val="宋体"/>
      <family val="2"/>
      <scheme val="minor"/>
    </font>
    <font>
      <sz val="10"/>
      <name val="宋体"/>
      <family val="3"/>
      <charset val="134"/>
    </font>
    <font>
      <sz val="10"/>
      <name val="宋体"/>
      <charset val="134"/>
    </font>
    <font>
      <sz val="10"/>
      <name val="宋体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1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6" fillId="3" borderId="1" xfId="106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2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29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3" borderId="1" xfId="0" applyFont="1" applyFill="1" applyBorder="1">
      <alignment vertical="center"/>
    </xf>
    <xf numFmtId="0" fontId="13" fillId="3" borderId="0" xfId="0" applyFont="1" applyFill="1">
      <alignment vertical="center"/>
    </xf>
    <xf numFmtId="0" fontId="14" fillId="3" borderId="1" xfId="79" applyFont="1" applyFill="1" applyBorder="1" applyAlignment="1">
      <alignment horizontal="center" vertical="center"/>
    </xf>
    <xf numFmtId="0" fontId="14" fillId="3" borderId="1" xfId="63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4" fillId="3" borderId="1" xfId="72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4" fillId="3" borderId="1" xfId="74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14" fillId="3" borderId="1" xfId="70" applyFont="1" applyFill="1" applyBorder="1" applyAlignment="1">
      <alignment horizontal="center" vertical="center"/>
    </xf>
    <xf numFmtId="0" fontId="14" fillId="3" borderId="1" xfId="89" applyFont="1" applyFill="1" applyBorder="1" applyAlignment="1">
      <alignment horizontal="center" vertical="center"/>
    </xf>
    <xf numFmtId="0" fontId="14" fillId="3" borderId="1" xfId="95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4" fillId="3" borderId="1" xfId="106" applyFont="1" applyFill="1" applyBorder="1" applyAlignment="1">
      <alignment horizontal="center" vertical="center"/>
    </xf>
    <xf numFmtId="0" fontId="14" fillId="3" borderId="1" xfId="109" applyFont="1" applyFill="1" applyBorder="1" applyAlignment="1">
      <alignment horizontal="center" vertical="center"/>
    </xf>
    <xf numFmtId="0" fontId="14" fillId="3" borderId="1" xfId="11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2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29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/>
    </xf>
    <xf numFmtId="177" fontId="11" fillId="3" borderId="1" xfId="19" applyNumberFormat="1" applyFont="1" applyFill="1" applyBorder="1" applyAlignment="1">
      <alignment horizontal="center"/>
    </xf>
    <xf numFmtId="177" fontId="0" fillId="0" borderId="0" xfId="0" applyNumberFormat="1">
      <alignment vertical="center"/>
    </xf>
    <xf numFmtId="0" fontId="14" fillId="2" borderId="1" xfId="79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2" borderId="1" xfId="63" applyFont="1" applyFill="1" applyBorder="1" applyAlignment="1">
      <alignment horizontal="center" vertical="center"/>
    </xf>
    <xf numFmtId="177" fontId="11" fillId="2" borderId="1" xfId="19" applyNumberFormat="1" applyFont="1" applyFill="1" applyBorder="1" applyAlignment="1">
      <alignment horizontal="center"/>
    </xf>
    <xf numFmtId="0" fontId="14" fillId="2" borderId="1" xfId="72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4" fillId="2" borderId="1" xfId="74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14" fillId="2" borderId="1" xfId="70" applyFont="1" applyFill="1" applyBorder="1" applyAlignment="1">
      <alignment horizontal="center" vertical="center"/>
    </xf>
    <xf numFmtId="0" fontId="14" fillId="2" borderId="1" xfId="89" applyFont="1" applyFill="1" applyBorder="1" applyAlignment="1">
      <alignment horizontal="center" vertical="center"/>
    </xf>
    <xf numFmtId="0" fontId="14" fillId="2" borderId="1" xfId="95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4" fillId="2" borderId="1" xfId="106" applyFont="1" applyFill="1" applyBorder="1" applyAlignment="1">
      <alignment horizontal="center" vertical="center"/>
    </xf>
    <xf numFmtId="0" fontId="14" fillId="2" borderId="1" xfId="109" applyFont="1" applyFill="1" applyBorder="1" applyAlignment="1">
      <alignment horizontal="center" vertical="center"/>
    </xf>
    <xf numFmtId="0" fontId="14" fillId="2" borderId="1" xfId="117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810">
    <cellStyle name="常规" xfId="0" builtinId="0"/>
    <cellStyle name="常规 10" xfId="15"/>
    <cellStyle name="常规 10 10" xfId="270"/>
    <cellStyle name="常规 10 11" xfId="282"/>
    <cellStyle name="常规 10 12" xfId="292"/>
    <cellStyle name="常规 10 13" xfId="300"/>
    <cellStyle name="常规 10 14" xfId="303"/>
    <cellStyle name="常规 10 15" xfId="339"/>
    <cellStyle name="常规 10 2" xfId="142"/>
    <cellStyle name="常规 10 2 2" xfId="162"/>
    <cellStyle name="常规 10 2 3" xfId="318"/>
    <cellStyle name="常规 10 2 4" xfId="328"/>
    <cellStyle name="常规 10 3" xfId="181"/>
    <cellStyle name="常规 10 4" xfId="193"/>
    <cellStyle name="常规 10 5" xfId="206"/>
    <cellStyle name="常规 10 6" xfId="215"/>
    <cellStyle name="常规 10 7" xfId="233"/>
    <cellStyle name="常规 10 8" xfId="246"/>
    <cellStyle name="常规 10 9" xfId="258"/>
    <cellStyle name="常规 11" xfId="9"/>
    <cellStyle name="常规 11 10" xfId="264"/>
    <cellStyle name="常规 11 11" xfId="276"/>
    <cellStyle name="常规 11 12" xfId="287"/>
    <cellStyle name="常规 11 13" xfId="296"/>
    <cellStyle name="常规 11 14" xfId="143"/>
    <cellStyle name="常规 11 15" xfId="336"/>
    <cellStyle name="常规 11 2" xfId="141"/>
    <cellStyle name="常规 11 2 2" xfId="156"/>
    <cellStyle name="常规 11 2 3" xfId="314"/>
    <cellStyle name="常规 11 2 4" xfId="341"/>
    <cellStyle name="常规 11 3" xfId="175"/>
    <cellStyle name="常规 11 4" xfId="187"/>
    <cellStyle name="常规 11 5" xfId="201"/>
    <cellStyle name="常规 11 6" xfId="211"/>
    <cellStyle name="常规 11 7" xfId="227"/>
    <cellStyle name="常规 11 8" xfId="240"/>
    <cellStyle name="常规 11 9" xfId="252"/>
    <cellStyle name="常规 12" xfId="10"/>
    <cellStyle name="常规 13" xfId="11"/>
    <cellStyle name="常规 13 10" xfId="266"/>
    <cellStyle name="常规 13 11" xfId="278"/>
    <cellStyle name="常规 13 12" xfId="288"/>
    <cellStyle name="常规 13 13" xfId="297"/>
    <cellStyle name="常规 13 14" xfId="161"/>
    <cellStyle name="常规 13 15" xfId="331"/>
    <cellStyle name="常规 13 2" xfId="139"/>
    <cellStyle name="常规 13 2 2" xfId="158"/>
    <cellStyle name="常规 13 2 3" xfId="315"/>
    <cellStyle name="常规 13 2 4" xfId="340"/>
    <cellStyle name="常规 13 3" xfId="177"/>
    <cellStyle name="常规 13 4" xfId="189"/>
    <cellStyle name="常规 13 5" xfId="202"/>
    <cellStyle name="常规 13 6" xfId="212"/>
    <cellStyle name="常规 13 7" xfId="229"/>
    <cellStyle name="常规 13 8" xfId="242"/>
    <cellStyle name="常规 13 9" xfId="254"/>
    <cellStyle name="常规 14" xfId="19"/>
    <cellStyle name="常规 14 10" xfId="741"/>
    <cellStyle name="常规 14 2" xfId="20"/>
    <cellStyle name="常规 14 2 2" xfId="166"/>
    <cellStyle name="常规 14 2 2 2" xfId="237"/>
    <cellStyle name="常规 14 2 2 3" xfId="755"/>
    <cellStyle name="常规 14 2 2 4" xfId="807"/>
    <cellStyle name="常规 14 2 3" xfId="338"/>
    <cellStyle name="常规 14 2 4" xfId="325"/>
    <cellStyle name="常规 14 2 5" xfId="531"/>
    <cellStyle name="常规 14 2 6" xfId="349"/>
    <cellStyle name="常规 14 2 7" xfId="759"/>
    <cellStyle name="常规 14 3" xfId="133"/>
    <cellStyle name="常规 14 3 2" xfId="321"/>
    <cellStyle name="常规 14 3 2 2" xfId="644"/>
    <cellStyle name="常规 14 3 2 3" xfId="804"/>
    <cellStyle name="常规 14 3 2 4" xfId="761"/>
    <cellStyle name="常规 14 3 3" xfId="766"/>
    <cellStyle name="常规 14 3 4" xfId="806"/>
    <cellStyle name="常规 14 4" xfId="345"/>
    <cellStyle name="常规 14 5" xfId="546"/>
    <cellStyle name="常规 14 6" xfId="643"/>
    <cellStyle name="常规 14 7" xfId="672"/>
    <cellStyle name="常规 14 8" xfId="698"/>
    <cellStyle name="常规 14 9" xfId="722"/>
    <cellStyle name="常规 15" xfId="12"/>
    <cellStyle name="常规 15 10" xfId="267"/>
    <cellStyle name="常规 15 11" xfId="279"/>
    <cellStyle name="常规 15 12" xfId="289"/>
    <cellStyle name="常规 15 13" xfId="298"/>
    <cellStyle name="常规 15 14" xfId="165"/>
    <cellStyle name="常规 15 15" xfId="330"/>
    <cellStyle name="常规 15 2" xfId="138"/>
    <cellStyle name="常规 15 2 2" xfId="159"/>
    <cellStyle name="常规 15 2 3" xfId="316"/>
    <cellStyle name="常规 15 2 4" xfId="337"/>
    <cellStyle name="常规 15 3" xfId="178"/>
    <cellStyle name="常规 15 4" xfId="190"/>
    <cellStyle name="常规 15 5" xfId="203"/>
    <cellStyle name="常规 15 6" xfId="213"/>
    <cellStyle name="常规 15 7" xfId="230"/>
    <cellStyle name="常规 15 8" xfId="243"/>
    <cellStyle name="常规 15 9" xfId="255"/>
    <cellStyle name="常规 16" xfId="13"/>
    <cellStyle name="常规 16 10" xfId="268"/>
    <cellStyle name="常规 16 11" xfId="280"/>
    <cellStyle name="常规 16 12" xfId="290"/>
    <cellStyle name="常规 16 13" xfId="299"/>
    <cellStyle name="常规 16 14" xfId="144"/>
    <cellStyle name="常规 16 15" xfId="327"/>
    <cellStyle name="常规 16 2" xfId="137"/>
    <cellStyle name="常规 16 2 2" xfId="160"/>
    <cellStyle name="常规 16 2 3" xfId="317"/>
    <cellStyle name="常规 16 2 4" xfId="333"/>
    <cellStyle name="常规 16 3" xfId="179"/>
    <cellStyle name="常规 16 4" xfId="191"/>
    <cellStyle name="常规 16 5" xfId="204"/>
    <cellStyle name="常规 16 6" xfId="214"/>
    <cellStyle name="常规 16 7" xfId="231"/>
    <cellStyle name="常规 16 8" xfId="244"/>
    <cellStyle name="常规 16 9" xfId="256"/>
    <cellStyle name="常规 17" xfId="14"/>
    <cellStyle name="常规 18" xfId="16"/>
    <cellStyle name="常规 18 10" xfId="271"/>
    <cellStyle name="常规 18 11" xfId="283"/>
    <cellStyle name="常规 18 12" xfId="293"/>
    <cellStyle name="常规 18 13" xfId="301"/>
    <cellStyle name="常规 18 14" xfId="146"/>
    <cellStyle name="常规 18 15" xfId="324"/>
    <cellStyle name="常规 18 2" xfId="136"/>
    <cellStyle name="常规 18 2 2" xfId="163"/>
    <cellStyle name="常规 18 2 3" xfId="319"/>
    <cellStyle name="常规 18 2 4" xfId="326"/>
    <cellStyle name="常规 18 3" xfId="182"/>
    <cellStyle name="常规 18 4" xfId="194"/>
    <cellStyle name="常规 18 5" xfId="207"/>
    <cellStyle name="常规 18 6" xfId="216"/>
    <cellStyle name="常规 18 7" xfId="234"/>
    <cellStyle name="常规 18 8" xfId="247"/>
    <cellStyle name="常规 18 9" xfId="259"/>
    <cellStyle name="常规 19" xfId="17"/>
    <cellStyle name="常规 19 10" xfId="272"/>
    <cellStyle name="常规 19 11" xfId="284"/>
    <cellStyle name="常规 19 12" xfId="294"/>
    <cellStyle name="常规 19 13" xfId="302"/>
    <cellStyle name="常规 19 14" xfId="157"/>
    <cellStyle name="常规 19 15" xfId="347"/>
    <cellStyle name="常规 19 2" xfId="140"/>
    <cellStyle name="常规 19 2 2" xfId="164"/>
    <cellStyle name="常规 19 2 3" xfId="320"/>
    <cellStyle name="常规 19 2 4" xfId="322"/>
    <cellStyle name="常规 19 3" xfId="183"/>
    <cellStyle name="常规 19 4" xfId="195"/>
    <cellStyle name="常规 19 5" xfId="208"/>
    <cellStyle name="常规 19 6" xfId="217"/>
    <cellStyle name="常规 19 7" xfId="235"/>
    <cellStyle name="常规 19 8" xfId="248"/>
    <cellStyle name="常规 19 9" xfId="260"/>
    <cellStyle name="常规 2" xfId="18"/>
    <cellStyle name="常规 2 10" xfId="44"/>
    <cellStyle name="常规 2 11" xfId="45"/>
    <cellStyle name="常规 2 12" xfId="46"/>
    <cellStyle name="常规 2 13" xfId="47"/>
    <cellStyle name="常规 2 14" xfId="48"/>
    <cellStyle name="常规 2 15" xfId="49"/>
    <cellStyle name="常规 2 16" xfId="34"/>
    <cellStyle name="常规 2 17" xfId="41"/>
    <cellStyle name="常规 2 18" xfId="50"/>
    <cellStyle name="常规 2 19" xfId="37"/>
    <cellStyle name="常规 2 2" xfId="5"/>
    <cellStyle name="常规 2 2 2" xfId="58"/>
    <cellStyle name="常规 2 2 2 10" xfId="414"/>
    <cellStyle name="常规 2 2 2 11" xfId="418"/>
    <cellStyle name="常规 2 2 2 12" xfId="424"/>
    <cellStyle name="常规 2 2 2 13" xfId="429"/>
    <cellStyle name="常规 2 2 2 14" xfId="432"/>
    <cellStyle name="常规 2 2 2 15" xfId="436"/>
    <cellStyle name="常规 2 2 2 16" xfId="440"/>
    <cellStyle name="常规 2 2 2 17" xfId="444"/>
    <cellStyle name="常规 2 2 2 18" xfId="447"/>
    <cellStyle name="常规 2 2 2 19" xfId="452"/>
    <cellStyle name="常规 2 2 2 2" xfId="61"/>
    <cellStyle name="常规 2 2 2 20" xfId="459"/>
    <cellStyle name="常规 2 2 2 21" xfId="463"/>
    <cellStyle name="常规 2 2 2 22" xfId="467"/>
    <cellStyle name="常规 2 2 2 23" xfId="471"/>
    <cellStyle name="常规 2 2 2 24" xfId="475"/>
    <cellStyle name="常规 2 2 2 25" xfId="479"/>
    <cellStyle name="常规 2 2 2 26" xfId="483"/>
    <cellStyle name="常规 2 2 2 27" xfId="487"/>
    <cellStyle name="常规 2 2 2 28" xfId="492"/>
    <cellStyle name="常规 2 2 2 29" xfId="497"/>
    <cellStyle name="常规 2 2 2 3" xfId="62"/>
    <cellStyle name="常规 2 2 2 30" xfId="502"/>
    <cellStyle name="常规 2 2 2 31" xfId="507"/>
    <cellStyle name="常规 2 2 2 32" xfId="512"/>
    <cellStyle name="常规 2 2 2 33" xfId="517"/>
    <cellStyle name="常规 2 2 2 34" xfId="522"/>
    <cellStyle name="常规 2 2 2 35" xfId="528"/>
    <cellStyle name="常规 2 2 2 36" xfId="533"/>
    <cellStyle name="常规 2 2 2 37" xfId="538"/>
    <cellStyle name="常规 2 2 2 38" xfId="543"/>
    <cellStyle name="常规 2 2 2 39" xfId="548"/>
    <cellStyle name="常规 2 2 2 4" xfId="389"/>
    <cellStyle name="常规 2 2 2 40" xfId="554"/>
    <cellStyle name="常规 2 2 2 41" xfId="558"/>
    <cellStyle name="常规 2 2 2 42" xfId="564"/>
    <cellStyle name="常规 2 2 2 43" xfId="576"/>
    <cellStyle name="常规 2 2 2 44" xfId="377"/>
    <cellStyle name="常规 2 2 2 45" xfId="623"/>
    <cellStyle name="常规 2 2 2 46" xfId="636"/>
    <cellStyle name="常规 2 2 2 47" xfId="657"/>
    <cellStyle name="常规 2 2 2 48" xfId="594"/>
    <cellStyle name="常规 2 2 2 5" xfId="393"/>
    <cellStyle name="常规 2 2 2 6" xfId="397"/>
    <cellStyle name="常规 2 2 2 7" xfId="401"/>
    <cellStyle name="常规 2 2 2 8" xfId="405"/>
    <cellStyle name="常规 2 2 2 9" xfId="410"/>
    <cellStyle name="常规 2 2 3" xfId="59"/>
    <cellStyle name="常规 2 2 3 10" xfId="425"/>
    <cellStyle name="常规 2 2 3 11" xfId="430"/>
    <cellStyle name="常规 2 2 3 12" xfId="433"/>
    <cellStyle name="常规 2 2 3 13" xfId="437"/>
    <cellStyle name="常规 2 2 3 14" xfId="441"/>
    <cellStyle name="常规 2 2 3 15" xfId="445"/>
    <cellStyle name="常规 2 2 3 16" xfId="448"/>
    <cellStyle name="常规 2 2 3 17" xfId="453"/>
    <cellStyle name="常规 2 2 3 18" xfId="460"/>
    <cellStyle name="常规 2 2 3 19" xfId="464"/>
    <cellStyle name="常规 2 2 3 2" xfId="390"/>
    <cellStyle name="常规 2 2 3 20" xfId="468"/>
    <cellStyle name="常规 2 2 3 21" xfId="472"/>
    <cellStyle name="常规 2 2 3 22" xfId="476"/>
    <cellStyle name="常规 2 2 3 23" xfId="480"/>
    <cellStyle name="常规 2 2 3 24" xfId="484"/>
    <cellStyle name="常规 2 2 3 25" xfId="488"/>
    <cellStyle name="常规 2 2 3 26" xfId="493"/>
    <cellStyle name="常规 2 2 3 27" xfId="498"/>
    <cellStyle name="常规 2 2 3 28" xfId="503"/>
    <cellStyle name="常规 2 2 3 29" xfId="508"/>
    <cellStyle name="常规 2 2 3 3" xfId="394"/>
    <cellStyle name="常规 2 2 3 30" xfId="513"/>
    <cellStyle name="常规 2 2 3 31" xfId="518"/>
    <cellStyle name="常规 2 2 3 32" xfId="523"/>
    <cellStyle name="常规 2 2 3 33" xfId="529"/>
    <cellStyle name="常规 2 2 3 34" xfId="534"/>
    <cellStyle name="常规 2 2 3 35" xfId="539"/>
    <cellStyle name="常规 2 2 3 36" xfId="544"/>
    <cellStyle name="常规 2 2 3 37" xfId="549"/>
    <cellStyle name="常规 2 2 3 38" xfId="555"/>
    <cellStyle name="常规 2 2 3 39" xfId="559"/>
    <cellStyle name="常规 2 2 3 4" xfId="398"/>
    <cellStyle name="常规 2 2 3 40" xfId="565"/>
    <cellStyle name="常规 2 2 3 41" xfId="577"/>
    <cellStyle name="常规 2 2 3 42" xfId="570"/>
    <cellStyle name="常规 2 2 3 43" xfId="671"/>
    <cellStyle name="常规 2 2 3 44" xfId="697"/>
    <cellStyle name="常规 2 2 3 45" xfId="721"/>
    <cellStyle name="常规 2 2 3 46" xfId="740"/>
    <cellStyle name="常规 2 2 3 5" xfId="402"/>
    <cellStyle name="常规 2 2 3 6" xfId="406"/>
    <cellStyle name="常规 2 2 3 7" xfId="411"/>
    <cellStyle name="常规 2 2 3 8" xfId="415"/>
    <cellStyle name="常规 2 2 3 9" xfId="419"/>
    <cellStyle name="常规 2 20" xfId="51"/>
    <cellStyle name="常规 2 21" xfId="52"/>
    <cellStyle name="常规 2 22" xfId="53"/>
    <cellStyle name="常规 2 23" xfId="54"/>
    <cellStyle name="常规 2 24" xfId="55"/>
    <cellStyle name="常规 2 25" xfId="56"/>
    <cellStyle name="常规 2 26" xfId="39"/>
    <cellStyle name="常规 2 27" xfId="57"/>
    <cellStyle name="常规 2 28" xfId="60"/>
    <cellStyle name="常规 2 29" xfId="22"/>
    <cellStyle name="常规 2 29 2" xfId="567"/>
    <cellStyle name="常规 2 29 3" xfId="642"/>
    <cellStyle name="常规 2 29 4" xfId="667"/>
    <cellStyle name="常规 2 29 5" xfId="693"/>
    <cellStyle name="常规 2 29 6" xfId="717"/>
    <cellStyle name="常规 2 29 7" xfId="736"/>
    <cellStyle name="常规 2 3" xfId="21"/>
    <cellStyle name="常规 2 3 10" xfId="85"/>
    <cellStyle name="常规 2 3 11" xfId="87"/>
    <cellStyle name="常规 2 3 12" xfId="90"/>
    <cellStyle name="常规 2 3 13" xfId="93"/>
    <cellStyle name="常规 2 3 14" xfId="96"/>
    <cellStyle name="常规 2 3 15" xfId="98"/>
    <cellStyle name="常规 2 3 16" xfId="101"/>
    <cellStyle name="常规 2 3 17" xfId="104"/>
    <cellStyle name="常规 2 3 18" xfId="107"/>
    <cellStyle name="常规 2 3 19" xfId="110"/>
    <cellStyle name="常规 2 3 2" xfId="33"/>
    <cellStyle name="常规 2 3 20" xfId="113"/>
    <cellStyle name="常规 2 3 21" xfId="115"/>
    <cellStyle name="常规 2 3 22" xfId="118"/>
    <cellStyle name="常规 2 3 23" xfId="121"/>
    <cellStyle name="常规 2 3 24" xfId="123"/>
    <cellStyle name="常规 2 3 25" xfId="125"/>
    <cellStyle name="常规 2 3 26" xfId="127"/>
    <cellStyle name="常规 2 3 27" xfId="129"/>
    <cellStyle name="常规 2 3 28" xfId="130"/>
    <cellStyle name="常规 2 3 29" xfId="131"/>
    <cellStyle name="常规 2 3 3" xfId="67"/>
    <cellStyle name="常规 2 3 30" xfId="132"/>
    <cellStyle name="常规 2 3 31" xfId="489"/>
    <cellStyle name="常规 2 3 32" xfId="494"/>
    <cellStyle name="常规 2 3 33" xfId="499"/>
    <cellStyle name="常规 2 3 34" xfId="504"/>
    <cellStyle name="常规 2 3 35" xfId="509"/>
    <cellStyle name="常规 2 3 36" xfId="514"/>
    <cellStyle name="常规 2 3 37" xfId="519"/>
    <cellStyle name="常规 2 3 38" xfId="524"/>
    <cellStyle name="常规 2 3 39" xfId="530"/>
    <cellStyle name="常规 2 3 4" xfId="77"/>
    <cellStyle name="常规 2 3 40" xfId="535"/>
    <cellStyle name="常规 2 3 41" xfId="540"/>
    <cellStyle name="常规 2 3 42" xfId="545"/>
    <cellStyle name="常规 2 3 43" xfId="550"/>
    <cellStyle name="常规 2 3 44" xfId="556"/>
    <cellStyle name="常规 2 3 45" xfId="584"/>
    <cellStyle name="常规 2 3 46" xfId="669"/>
    <cellStyle name="常规 2 3 47" xfId="695"/>
    <cellStyle name="常规 2 3 48" xfId="719"/>
    <cellStyle name="常规 2 3 49" xfId="738"/>
    <cellStyle name="常规 2 3 5" xfId="25"/>
    <cellStyle name="常规 2 3 6" xfId="69"/>
    <cellStyle name="常规 2 3 7" xfId="81"/>
    <cellStyle name="常规 2 3 8" xfId="24"/>
    <cellStyle name="常规 2 3 9" xfId="82"/>
    <cellStyle name="常规 2 30" xfId="30"/>
    <cellStyle name="常规 2 30 2" xfId="527"/>
    <cellStyle name="常规 2 30 3" xfId="628"/>
    <cellStyle name="常规 2 30 4" xfId="614"/>
    <cellStyle name="常规 2 30 5" xfId="547"/>
    <cellStyle name="常规 2 30 6" xfId="375"/>
    <cellStyle name="常规 2 30 7" xfId="679"/>
    <cellStyle name="常规 2 31" xfId="66"/>
    <cellStyle name="常规 2 31 2" xfId="583"/>
    <cellStyle name="常规 2 31 3" xfId="781"/>
    <cellStyle name="常规 2 31 4" xfId="765"/>
    <cellStyle name="常规 2 32" xfId="78"/>
    <cellStyle name="常规 2 32 2" xfId="595"/>
    <cellStyle name="常规 2 32 3" xfId="784"/>
    <cellStyle name="常规 2 32 4" xfId="754"/>
    <cellStyle name="常规 2 33" xfId="26"/>
    <cellStyle name="常规 2 33 2" xfId="553"/>
    <cellStyle name="常规 2 33 3" xfId="777"/>
    <cellStyle name="常规 2 33 4" xfId="775"/>
    <cellStyle name="常规 2 34" xfId="73"/>
    <cellStyle name="常规 2 34 2" xfId="590"/>
    <cellStyle name="常规 2 34 3" xfId="783"/>
    <cellStyle name="常规 2 34 4" xfId="760"/>
    <cellStyle name="常规 2 35" xfId="64"/>
    <cellStyle name="常规 2 35 2" xfId="581"/>
    <cellStyle name="常规 2 35 3" xfId="780"/>
    <cellStyle name="常规 2 35 4" xfId="361"/>
    <cellStyle name="常规 2 36" xfId="80"/>
    <cellStyle name="常规 2 36 2" xfId="597"/>
    <cellStyle name="常规 2 36 3" xfId="785"/>
    <cellStyle name="常规 2 36 4" xfId="751"/>
    <cellStyle name="常规 2 37" xfId="27"/>
    <cellStyle name="常规 2 37 2" xfId="442"/>
    <cellStyle name="常规 2 37 3" xfId="774"/>
    <cellStyle name="常规 2 37 4" xfId="776"/>
    <cellStyle name="常规 2 38" xfId="71"/>
    <cellStyle name="常规 2 38 2" xfId="588"/>
    <cellStyle name="常规 2 38 3" xfId="782"/>
    <cellStyle name="常规 2 38 4" xfId="763"/>
    <cellStyle name="常规 2 39" xfId="83"/>
    <cellStyle name="常规 2 39 2" xfId="600"/>
    <cellStyle name="常规 2 39 3" xfId="786"/>
    <cellStyle name="常规 2 39 4" xfId="768"/>
    <cellStyle name="常规 2 4" xfId="36"/>
    <cellStyle name="常规 2 40" xfId="86"/>
    <cellStyle name="常规 2 40 2" xfId="602"/>
    <cellStyle name="常规 2 40 3" xfId="787"/>
    <cellStyle name="常规 2 40 4" xfId="407"/>
    <cellStyle name="常规 2 41" xfId="88"/>
    <cellStyle name="常规 2 41 2" xfId="604"/>
    <cellStyle name="常规 2 41 3" xfId="788"/>
    <cellStyle name="常规 2 41 4" xfId="767"/>
    <cellStyle name="常规 2 42" xfId="91"/>
    <cellStyle name="常规 2 42 2" xfId="606"/>
    <cellStyle name="常规 2 42 3" xfId="789"/>
    <cellStyle name="常规 2 42 4" xfId="762"/>
    <cellStyle name="常规 2 43" xfId="94"/>
    <cellStyle name="常规 2 43 2" xfId="609"/>
    <cellStyle name="常规 2 43 3" xfId="790"/>
    <cellStyle name="常规 2 43 4" xfId="757"/>
    <cellStyle name="常规 2 44" xfId="97"/>
    <cellStyle name="常规 2 44 2" xfId="611"/>
    <cellStyle name="常规 2 44 3" xfId="791"/>
    <cellStyle name="常规 2 44 4" xfId="359"/>
    <cellStyle name="常规 2 45" xfId="99"/>
    <cellStyle name="常规 2 45 2" xfId="612"/>
    <cellStyle name="常规 2 45 3" xfId="792"/>
    <cellStyle name="常规 2 45 4" xfId="756"/>
    <cellStyle name="常规 2 46" xfId="102"/>
    <cellStyle name="常规 2 46 2" xfId="615"/>
    <cellStyle name="常规 2 46 3" xfId="793"/>
    <cellStyle name="常规 2 46 4" xfId="752"/>
    <cellStyle name="常规 2 47" xfId="105"/>
    <cellStyle name="常规 2 47 2" xfId="618"/>
    <cellStyle name="常规 2 47 3" xfId="794"/>
    <cellStyle name="常规 2 47 4" xfId="363"/>
    <cellStyle name="常规 2 48" xfId="108"/>
    <cellStyle name="常规 2 48 2" xfId="621"/>
    <cellStyle name="常规 2 48 3" xfId="795"/>
    <cellStyle name="常规 2 48 4" xfId="420"/>
    <cellStyle name="常规 2 49" xfId="111"/>
    <cellStyle name="常规 2 49 2" xfId="624"/>
    <cellStyle name="常规 2 49 3" xfId="796"/>
    <cellStyle name="常规 2 49 4" xfId="366"/>
    <cellStyle name="常规 2 5" xfId="40"/>
    <cellStyle name="常规 2 50" xfId="114"/>
    <cellStyle name="常规 2 50 2" xfId="627"/>
    <cellStyle name="常规 2 50 3" xfId="797"/>
    <cellStyle name="常规 2 50 4" xfId="758"/>
    <cellStyle name="常规 2 51" xfId="116"/>
    <cellStyle name="常规 2 51 2" xfId="629"/>
    <cellStyle name="常规 2 51 3" xfId="798"/>
    <cellStyle name="常规 2 51 4" xfId="348"/>
    <cellStyle name="常规 2 52" xfId="119"/>
    <cellStyle name="常规 2 52 2" xfId="632"/>
    <cellStyle name="常规 2 52 3" xfId="799"/>
    <cellStyle name="常规 2 52 4" xfId="753"/>
    <cellStyle name="常规 2 53" xfId="122"/>
    <cellStyle name="常规 2 53 2" xfId="635"/>
    <cellStyle name="常规 2 53 3" xfId="800"/>
    <cellStyle name="常规 2 53 4" xfId="360"/>
    <cellStyle name="常规 2 54" xfId="124"/>
    <cellStyle name="常规 2 54 2" xfId="637"/>
    <cellStyle name="常规 2 54 3" xfId="801"/>
    <cellStyle name="常规 2 54 4" xfId="769"/>
    <cellStyle name="常规 2 55" xfId="126"/>
    <cellStyle name="常规 2 55 2" xfId="638"/>
    <cellStyle name="常规 2 55 3" xfId="802"/>
    <cellStyle name="常规 2 55 4" xfId="764"/>
    <cellStyle name="常规 2 56" xfId="128"/>
    <cellStyle name="常规 2 56 2" xfId="639"/>
    <cellStyle name="常规 2 56 3" xfId="803"/>
    <cellStyle name="常规 2 56 4" xfId="426"/>
    <cellStyle name="常规 2 6" xfId="35"/>
    <cellStyle name="常规 2 7" xfId="38"/>
    <cellStyle name="常规 2 8" xfId="42"/>
    <cellStyle name="常规 2 9" xfId="43"/>
    <cellStyle name="常规 20" xfId="31"/>
    <cellStyle name="常规 20 10" xfId="392"/>
    <cellStyle name="常规 20 11" xfId="396"/>
    <cellStyle name="常规 20 12" xfId="400"/>
    <cellStyle name="常规 20 13" xfId="404"/>
    <cellStyle name="常规 20 14" xfId="409"/>
    <cellStyle name="常规 20 15" xfId="413"/>
    <cellStyle name="常规 20 16" xfId="417"/>
    <cellStyle name="常规 20 17" xfId="422"/>
    <cellStyle name="常规 20 18" xfId="427"/>
    <cellStyle name="常规 20 19" xfId="431"/>
    <cellStyle name="常规 20 2" xfId="173"/>
    <cellStyle name="常规 20 2 2" xfId="356"/>
    <cellStyle name="常规 20 2 3" xfId="770"/>
    <cellStyle name="常规 20 2 4" xfId="778"/>
    <cellStyle name="常规 20 20" xfId="434"/>
    <cellStyle name="常规 20 21" xfId="456"/>
    <cellStyle name="常规 20 22" xfId="383"/>
    <cellStyle name="常规 20 23" xfId="451"/>
    <cellStyle name="常规 20 24" xfId="374"/>
    <cellStyle name="常规 20 25" xfId="382"/>
    <cellStyle name="常规 20 26" xfId="462"/>
    <cellStyle name="常规 20 27" xfId="466"/>
    <cellStyle name="常规 20 28" xfId="470"/>
    <cellStyle name="常规 20 29" xfId="474"/>
    <cellStyle name="常规 20 3" xfId="364"/>
    <cellStyle name="常规 20 30" xfId="478"/>
    <cellStyle name="常规 20 31" xfId="482"/>
    <cellStyle name="常规 20 32" xfId="486"/>
    <cellStyle name="常规 20 33" xfId="491"/>
    <cellStyle name="常规 20 34" xfId="496"/>
    <cellStyle name="常规 20 35" xfId="501"/>
    <cellStyle name="常规 20 36" xfId="506"/>
    <cellStyle name="常规 20 37" xfId="511"/>
    <cellStyle name="常规 20 38" xfId="516"/>
    <cellStyle name="常规 20 39" xfId="521"/>
    <cellStyle name="常规 20 4" xfId="381"/>
    <cellStyle name="常规 20 40" xfId="526"/>
    <cellStyle name="常规 20 41" xfId="532"/>
    <cellStyle name="常规 20 42" xfId="536"/>
    <cellStyle name="常规 20 43" xfId="542"/>
    <cellStyle name="常规 20 44" xfId="449"/>
    <cellStyle name="常规 20 45" xfId="626"/>
    <cellStyle name="常规 20 46" xfId="650"/>
    <cellStyle name="常规 20 47" xfId="603"/>
    <cellStyle name="常规 20 48" xfId="640"/>
    <cellStyle name="常规 20 49" xfId="662"/>
    <cellStyle name="常规 20 5" xfId="352"/>
    <cellStyle name="常规 20 50" xfId="362"/>
    <cellStyle name="常规 20 51" xfId="808"/>
    <cellStyle name="常规 20 6" xfId="371"/>
    <cellStyle name="常规 20 7" xfId="384"/>
    <cellStyle name="常规 20 8" xfId="372"/>
    <cellStyle name="常规 20 9" xfId="388"/>
    <cellStyle name="常规 21" xfId="32"/>
    <cellStyle name="常规 21 10" xfId="367"/>
    <cellStyle name="常规 21 11" xfId="379"/>
    <cellStyle name="常规 21 12" xfId="387"/>
    <cellStyle name="常规 21 13" xfId="391"/>
    <cellStyle name="常规 21 14" xfId="395"/>
    <cellStyle name="常规 21 15" xfId="399"/>
    <cellStyle name="常规 21 16" xfId="403"/>
    <cellStyle name="常规 21 17" xfId="408"/>
    <cellStyle name="常规 21 18" xfId="412"/>
    <cellStyle name="常规 21 19" xfId="416"/>
    <cellStyle name="常规 21 2" xfId="184"/>
    <cellStyle name="常规 21 2 2" xfId="357"/>
    <cellStyle name="常规 21 2 3" xfId="771"/>
    <cellStyle name="常规 21 2 4" xfId="773"/>
    <cellStyle name="常规 21 20" xfId="421"/>
    <cellStyle name="常规 21 21" xfId="455"/>
    <cellStyle name="常规 21 22" xfId="435"/>
    <cellStyle name="常规 21 23" xfId="354"/>
    <cellStyle name="常规 21 24" xfId="370"/>
    <cellStyle name="常规 21 25" xfId="446"/>
    <cellStyle name="常规 21 26" xfId="457"/>
    <cellStyle name="常规 21 27" xfId="454"/>
    <cellStyle name="常规 21 28" xfId="443"/>
    <cellStyle name="常规 21 29" xfId="461"/>
    <cellStyle name="常规 21 3" xfId="365"/>
    <cellStyle name="常规 21 30" xfId="465"/>
    <cellStyle name="常规 21 31" xfId="469"/>
    <cellStyle name="常规 21 32" xfId="473"/>
    <cellStyle name="常规 21 33" xfId="477"/>
    <cellStyle name="常规 21 34" xfId="481"/>
    <cellStyle name="常规 21 35" xfId="485"/>
    <cellStyle name="常规 21 36" xfId="490"/>
    <cellStyle name="常规 21 37" xfId="495"/>
    <cellStyle name="常规 21 38" xfId="500"/>
    <cellStyle name="常规 21 39" xfId="505"/>
    <cellStyle name="常规 21 4" xfId="380"/>
    <cellStyle name="常规 21 40" xfId="510"/>
    <cellStyle name="常规 21 41" xfId="515"/>
    <cellStyle name="常规 21 42" xfId="520"/>
    <cellStyle name="常规 21 43" xfId="525"/>
    <cellStyle name="常规 21 44" xfId="355"/>
    <cellStyle name="常规 21 45" xfId="428"/>
    <cellStyle name="常规 21 46" xfId="557"/>
    <cellStyle name="常规 21 47" xfId="608"/>
    <cellStyle name="常规 21 48" xfId="537"/>
    <cellStyle name="常规 21 49" xfId="656"/>
    <cellStyle name="常规 21 5" xfId="351"/>
    <cellStyle name="常规 21 50" xfId="358"/>
    <cellStyle name="常规 21 51" xfId="809"/>
    <cellStyle name="常规 21 6" xfId="368"/>
    <cellStyle name="常规 21 7" xfId="386"/>
    <cellStyle name="常规 21 8" xfId="385"/>
    <cellStyle name="常规 21 9" xfId="353"/>
    <cellStyle name="常规 22" xfId="23"/>
    <cellStyle name="常规 22 2" xfId="199"/>
    <cellStyle name="常规 22 2 2" xfId="566"/>
    <cellStyle name="常规 22 2 3" xfId="779"/>
    <cellStyle name="常规 22 2 4" xfId="772"/>
    <cellStyle name="常规 22 3" xfId="641"/>
    <cellStyle name="常规 22 4" xfId="664"/>
    <cellStyle name="常规 22 5" xfId="690"/>
    <cellStyle name="常规 22 6" xfId="714"/>
    <cellStyle name="常规 22 7" xfId="734"/>
    <cellStyle name="常规 22 8" xfId="135"/>
    <cellStyle name="常规 22 9" xfId="805"/>
    <cellStyle name="常规 23" xfId="29"/>
    <cellStyle name="常规 23 2" xfId="423"/>
    <cellStyle name="常规 23 3" xfId="631"/>
    <cellStyle name="常规 23 4" xfId="653"/>
    <cellStyle name="常规 23 5" xfId="574"/>
    <cellStyle name="常规 23 6" xfId="688"/>
    <cellStyle name="常规 23 7" xfId="712"/>
    <cellStyle name="常规 24" xfId="65"/>
    <cellStyle name="常规 24 2" xfId="582"/>
    <cellStyle name="常规 24 3" xfId="551"/>
    <cellStyle name="常规 24 4" xfId="659"/>
    <cellStyle name="常规 24 5" xfId="586"/>
    <cellStyle name="常规 24 6" xfId="677"/>
    <cellStyle name="常规 24 7" xfId="703"/>
    <cellStyle name="常规 25" xfId="79"/>
    <cellStyle name="常规 25 2" xfId="596"/>
    <cellStyle name="常规 25 3" xfId="648"/>
    <cellStyle name="常规 25 4" xfId="569"/>
    <cellStyle name="常规 25 5" xfId="666"/>
    <cellStyle name="常规 25 6" xfId="692"/>
    <cellStyle name="常规 25 7" xfId="716"/>
    <cellStyle name="常规 26" xfId="373"/>
    <cellStyle name="常规 27" xfId="68"/>
    <cellStyle name="常规 27 2" xfId="585"/>
    <cellStyle name="常规 27 3" xfId="563"/>
    <cellStyle name="常规 27 4" xfId="652"/>
    <cellStyle name="常规 27 5" xfId="573"/>
    <cellStyle name="常规 27 6" xfId="687"/>
    <cellStyle name="常规 27 7" xfId="711"/>
    <cellStyle name="常规 28" xfId="76"/>
    <cellStyle name="常规 28 2" xfId="593"/>
    <cellStyle name="常规 28 3" xfId="646"/>
    <cellStyle name="常规 28 4" xfId="579"/>
    <cellStyle name="常规 28 5" xfId="685"/>
    <cellStyle name="常规 28 6" xfId="710"/>
    <cellStyle name="常规 28 7" xfId="733"/>
    <cellStyle name="常规 29" xfId="63"/>
    <cellStyle name="常规 29 2" xfId="580"/>
    <cellStyle name="常规 29 3" xfId="568"/>
    <cellStyle name="常规 29 4" xfId="661"/>
    <cellStyle name="常规 29 5" xfId="376"/>
    <cellStyle name="常规 29 6" xfId="617"/>
    <cellStyle name="常规 29 7" xfId="438"/>
    <cellStyle name="常规 3" xfId="1"/>
    <cellStyle name="常规 3 10" xfId="249"/>
    <cellStyle name="常规 3 11" xfId="261"/>
    <cellStyle name="常规 3 12" xfId="273"/>
    <cellStyle name="常规 3 13" xfId="285"/>
    <cellStyle name="常规 3 14" xfId="311"/>
    <cellStyle name="常规 3 15" xfId="346"/>
    <cellStyle name="常规 3 2" xfId="153"/>
    <cellStyle name="常规 3 2 2" xfId="147"/>
    <cellStyle name="常规 3 2 3" xfId="305"/>
    <cellStyle name="常规 3 2 4" xfId="332"/>
    <cellStyle name="常规 3 3" xfId="167"/>
    <cellStyle name="常规 3 4" xfId="169"/>
    <cellStyle name="常规 3 5" xfId="176"/>
    <cellStyle name="常规 3 6" xfId="192"/>
    <cellStyle name="常规 3 7" xfId="219"/>
    <cellStyle name="常规 3 8" xfId="221"/>
    <cellStyle name="常规 3 9" xfId="236"/>
    <cellStyle name="常规 30" xfId="72"/>
    <cellStyle name="常规 30 2" xfId="589"/>
    <cellStyle name="常规 30 3" xfId="561"/>
    <cellStyle name="常规 30 4" xfId="571"/>
    <cellStyle name="常规 30 5" xfId="676"/>
    <cellStyle name="常规 30 6" xfId="702"/>
    <cellStyle name="常规 30 7" xfId="726"/>
    <cellStyle name="常规 31" xfId="369"/>
    <cellStyle name="常规 32" xfId="28"/>
    <cellStyle name="常规 32 2" xfId="562"/>
    <cellStyle name="常规 32 3" xfId="634"/>
    <cellStyle name="常规 32 4" xfId="654"/>
    <cellStyle name="常规 32 5" xfId="575"/>
    <cellStyle name="常规 32 6" xfId="689"/>
    <cellStyle name="常规 32 7" xfId="713"/>
    <cellStyle name="常规 33" xfId="75"/>
    <cellStyle name="常规 33 2" xfId="592"/>
    <cellStyle name="常规 33 3" xfId="645"/>
    <cellStyle name="常规 33 4" xfId="578"/>
    <cellStyle name="常规 33 5" xfId="683"/>
    <cellStyle name="常规 33 6" xfId="708"/>
    <cellStyle name="常规 33 7" xfId="731"/>
    <cellStyle name="常规 34" xfId="74"/>
    <cellStyle name="常规 34 2" xfId="591"/>
    <cellStyle name="常规 34 3" xfId="458"/>
    <cellStyle name="常规 34 4" xfId="378"/>
    <cellStyle name="常规 34 5" xfId="682"/>
    <cellStyle name="常规 34 6" xfId="707"/>
    <cellStyle name="常规 34 7" xfId="730"/>
    <cellStyle name="常规 35" xfId="70"/>
    <cellStyle name="常规 35 2" xfId="587"/>
    <cellStyle name="常规 35 3" xfId="541"/>
    <cellStyle name="常规 35 4" xfId="552"/>
    <cellStyle name="常规 35 5" xfId="674"/>
    <cellStyle name="常规 35 6" xfId="700"/>
    <cellStyle name="常规 35 7" xfId="724"/>
    <cellStyle name="常规 36" xfId="84"/>
    <cellStyle name="常规 36 2" xfId="601"/>
    <cellStyle name="常规 36 3" xfId="651"/>
    <cellStyle name="常规 36 4" xfId="620"/>
    <cellStyle name="常规 36 5" xfId="649"/>
    <cellStyle name="常规 36 6" xfId="439"/>
    <cellStyle name="常规 36 7" xfId="350"/>
    <cellStyle name="常规 38" xfId="89"/>
    <cellStyle name="常规 38 2" xfId="605"/>
    <cellStyle name="常规 38 3" xfId="655"/>
    <cellStyle name="常规 38 4" xfId="560"/>
    <cellStyle name="常规 38 5" xfId="647"/>
    <cellStyle name="常规 38 6" xfId="572"/>
    <cellStyle name="常规 38 7" xfId="686"/>
    <cellStyle name="常规 39" xfId="92"/>
    <cellStyle name="常规 39 2" xfId="607"/>
    <cellStyle name="常规 39 3" xfId="658"/>
    <cellStyle name="常规 39 4" xfId="450"/>
    <cellStyle name="常规 39 5" xfId="675"/>
    <cellStyle name="常规 39 6" xfId="701"/>
    <cellStyle name="常规 39 7" xfId="725"/>
    <cellStyle name="常规 4" xfId="2"/>
    <cellStyle name="常规 4 10" xfId="241"/>
    <cellStyle name="常规 4 11" xfId="253"/>
    <cellStyle name="常规 4 12" xfId="265"/>
    <cellStyle name="常规 4 13" xfId="277"/>
    <cellStyle name="常规 4 14" xfId="310"/>
    <cellStyle name="常规 4 15" xfId="344"/>
    <cellStyle name="常规 4 2" xfId="152"/>
    <cellStyle name="常规 4 2 2" xfId="154"/>
    <cellStyle name="常规 4 2 3" xfId="312"/>
    <cellStyle name="常规 4 2 4" xfId="334"/>
    <cellStyle name="常规 4 3" xfId="168"/>
    <cellStyle name="常规 4 4" xfId="171"/>
    <cellStyle name="常规 4 5" xfId="196"/>
    <cellStyle name="常规 4 6" xfId="197"/>
    <cellStyle name="常规 4 7" xfId="220"/>
    <cellStyle name="常规 4 8" xfId="223"/>
    <cellStyle name="常规 4 9" xfId="228"/>
    <cellStyle name="常规 40" xfId="95"/>
    <cellStyle name="常规 40 2" xfId="610"/>
    <cellStyle name="常规 40 3" xfId="660"/>
    <cellStyle name="常规 40 4" xfId="599"/>
    <cellStyle name="常规 40 5" xfId="684"/>
    <cellStyle name="常规 40 6" xfId="709"/>
    <cellStyle name="常规 40 7" xfId="732"/>
    <cellStyle name="常规 42" xfId="100"/>
    <cellStyle name="常规 42 2" xfId="613"/>
    <cellStyle name="常规 42 3" xfId="663"/>
    <cellStyle name="常规 42 4" xfId="598"/>
    <cellStyle name="常规 42 5" xfId="680"/>
    <cellStyle name="常规 42 6" xfId="705"/>
    <cellStyle name="常规 42 7" xfId="728"/>
    <cellStyle name="常规 43" xfId="103"/>
    <cellStyle name="常规 43 2" xfId="616"/>
    <cellStyle name="常规 43 3" xfId="665"/>
    <cellStyle name="常规 43 4" xfId="691"/>
    <cellStyle name="常规 43 5" xfId="715"/>
    <cellStyle name="常规 43 6" xfId="735"/>
    <cellStyle name="常规 43 7" xfId="745"/>
    <cellStyle name="常规 44" xfId="106"/>
    <cellStyle name="常规 44 2" xfId="619"/>
    <cellStyle name="常规 44 3" xfId="668"/>
    <cellStyle name="常规 44 4" xfId="694"/>
    <cellStyle name="常规 44 5" xfId="718"/>
    <cellStyle name="常规 44 6" xfId="737"/>
    <cellStyle name="常规 44 7" xfId="746"/>
    <cellStyle name="常规 45" xfId="109"/>
    <cellStyle name="常规 45 2" xfId="622"/>
    <cellStyle name="常规 45 3" xfId="670"/>
    <cellStyle name="常规 45 4" xfId="696"/>
    <cellStyle name="常规 45 5" xfId="720"/>
    <cellStyle name="常规 45 6" xfId="739"/>
    <cellStyle name="常规 45 7" xfId="747"/>
    <cellStyle name="常规 46" xfId="112"/>
    <cellStyle name="常规 46 2" xfId="625"/>
    <cellStyle name="常规 46 3" xfId="673"/>
    <cellStyle name="常规 46 4" xfId="699"/>
    <cellStyle name="常规 46 5" xfId="723"/>
    <cellStyle name="常规 46 6" xfId="742"/>
    <cellStyle name="常规 46 7" xfId="748"/>
    <cellStyle name="常规 48" xfId="117"/>
    <cellStyle name="常规 48 2" xfId="630"/>
    <cellStyle name="常规 48 3" xfId="678"/>
    <cellStyle name="常规 48 4" xfId="704"/>
    <cellStyle name="常规 48 5" xfId="727"/>
    <cellStyle name="常规 48 6" xfId="743"/>
    <cellStyle name="常规 48 7" xfId="749"/>
    <cellStyle name="常规 49" xfId="120"/>
    <cellStyle name="常规 49 2" xfId="633"/>
    <cellStyle name="常规 49 3" xfId="681"/>
    <cellStyle name="常规 49 4" xfId="706"/>
    <cellStyle name="常规 49 5" xfId="729"/>
    <cellStyle name="常规 49 6" xfId="744"/>
    <cellStyle name="常规 49 7" xfId="750"/>
    <cellStyle name="常规 5" xfId="3"/>
    <cellStyle name="常规 6" xfId="4"/>
    <cellStyle name="常规 6 10" xfId="257"/>
    <cellStyle name="常规 6 11" xfId="269"/>
    <cellStyle name="常规 6 12" xfId="281"/>
    <cellStyle name="常规 6 13" xfId="291"/>
    <cellStyle name="常规 6 14" xfId="309"/>
    <cellStyle name="常规 6 15" xfId="343"/>
    <cellStyle name="常规 6 2" xfId="151"/>
    <cellStyle name="常规 6 2 2" xfId="145"/>
    <cellStyle name="常规 6 2 3" xfId="304"/>
    <cellStyle name="常规 6 2 4" xfId="329"/>
    <cellStyle name="常规 6 3" xfId="170"/>
    <cellStyle name="常规 6 4" xfId="180"/>
    <cellStyle name="常规 6 5" xfId="188"/>
    <cellStyle name="常规 6 6" xfId="205"/>
    <cellStyle name="常规 6 7" xfId="222"/>
    <cellStyle name="常规 6 8" xfId="232"/>
    <cellStyle name="常规 6 9" xfId="245"/>
    <cellStyle name="常规 7" xfId="6"/>
    <cellStyle name="常规 7 10" xfId="238"/>
    <cellStyle name="常规 7 11" xfId="250"/>
    <cellStyle name="常规 7 12" xfId="262"/>
    <cellStyle name="常规 7 13" xfId="274"/>
    <cellStyle name="常规 7 14" xfId="307"/>
    <cellStyle name="常规 7 15" xfId="134"/>
    <cellStyle name="常规 7 2" xfId="149"/>
    <cellStyle name="常规 7 2 2" xfId="150"/>
    <cellStyle name="常规 7 2 3" xfId="308"/>
    <cellStyle name="常规 7 2 4" xfId="323"/>
    <cellStyle name="常规 7 3" xfId="172"/>
    <cellStyle name="常规 7 4" xfId="185"/>
    <cellStyle name="常规 7 5" xfId="198"/>
    <cellStyle name="常规 7 6" xfId="209"/>
    <cellStyle name="常规 7 7" xfId="224"/>
    <cellStyle name="常规 7 8" xfId="218"/>
    <cellStyle name="常规 7 9" xfId="225"/>
    <cellStyle name="常规 8" xfId="7"/>
    <cellStyle name="常规 9" xfId="8"/>
    <cellStyle name="常规 9 10" xfId="263"/>
    <cellStyle name="常规 9 11" xfId="275"/>
    <cellStyle name="常规 9 12" xfId="286"/>
    <cellStyle name="常规 9 13" xfId="295"/>
    <cellStyle name="常规 9 14" xfId="306"/>
    <cellStyle name="常规 9 15" xfId="335"/>
    <cellStyle name="常规 9 2" xfId="148"/>
    <cellStyle name="常规 9 2 2" xfId="155"/>
    <cellStyle name="常规 9 2 3" xfId="313"/>
    <cellStyle name="常规 9 2 4" xfId="342"/>
    <cellStyle name="常规 9 3" xfId="174"/>
    <cellStyle name="常规 9 4" xfId="186"/>
    <cellStyle name="常规 9 5" xfId="200"/>
    <cellStyle name="常规 9 6" xfId="210"/>
    <cellStyle name="常规 9 7" xfId="226"/>
    <cellStyle name="常规 9 8" xfId="239"/>
    <cellStyle name="常规 9 9" xfId="2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>
      <selection activeCell="E5" sqref="E5"/>
    </sheetView>
  </sheetViews>
  <sheetFormatPr defaultRowHeight="14.4"/>
  <cols>
    <col min="1" max="1" width="5.33203125" style="1" customWidth="1"/>
    <col min="2" max="2" width="5" customWidth="1"/>
    <col min="3" max="3" width="8.33203125" style="5" customWidth="1"/>
    <col min="4" max="4" width="16.44140625" customWidth="1"/>
    <col min="5" max="5" width="13.109375" customWidth="1"/>
    <col min="6" max="6" width="6.88671875" style="45" customWidth="1"/>
    <col min="7" max="7" width="7.6640625" style="8" customWidth="1"/>
    <col min="8" max="8" width="7.77734375" style="1" customWidth="1"/>
    <col min="9" max="10" width="8.21875" style="8" customWidth="1"/>
    <col min="11" max="11" width="7.33203125" style="8" customWidth="1"/>
    <col min="12" max="13" width="8.21875" style="8" customWidth="1"/>
    <col min="14" max="14" width="7.6640625" customWidth="1"/>
  </cols>
  <sheetData>
    <row r="1" spans="1:15" ht="34.950000000000003" customHeight="1">
      <c r="A1" s="61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30" customHeight="1">
      <c r="A2" s="3" t="s">
        <v>5</v>
      </c>
      <c r="B2" s="2" t="s">
        <v>0</v>
      </c>
      <c r="C2" s="4" t="s">
        <v>4</v>
      </c>
      <c r="D2" s="2" t="s">
        <v>26</v>
      </c>
      <c r="E2" s="2" t="s">
        <v>1</v>
      </c>
      <c r="F2" s="41" t="s">
        <v>2</v>
      </c>
      <c r="G2" s="7" t="s">
        <v>52</v>
      </c>
      <c r="H2" s="6" t="s">
        <v>27</v>
      </c>
      <c r="I2" s="7" t="s">
        <v>52</v>
      </c>
      <c r="J2" s="7" t="s">
        <v>57</v>
      </c>
      <c r="K2" s="7" t="s">
        <v>58</v>
      </c>
      <c r="L2" s="7" t="s">
        <v>53</v>
      </c>
      <c r="M2" s="7" t="s">
        <v>83</v>
      </c>
      <c r="N2" s="33" t="s">
        <v>3</v>
      </c>
    </row>
    <row r="3" spans="1:15" s="17" customFormat="1" ht="19.95" customHeight="1">
      <c r="A3" s="34">
        <v>1</v>
      </c>
      <c r="B3" s="34">
        <v>1</v>
      </c>
      <c r="C3" s="35" t="s">
        <v>28</v>
      </c>
      <c r="D3" s="36" t="s">
        <v>68</v>
      </c>
      <c r="E3" s="37">
        <v>20210111008</v>
      </c>
      <c r="F3" s="42" t="s">
        <v>81</v>
      </c>
      <c r="G3" s="38" t="s">
        <v>81</v>
      </c>
      <c r="H3" s="39">
        <v>82.83</v>
      </c>
      <c r="I3" s="38">
        <f>H3*0.6</f>
        <v>49.698</v>
      </c>
      <c r="J3" s="38">
        <v>80.8</v>
      </c>
      <c r="K3" s="38">
        <f>J3*0.4</f>
        <v>32.32</v>
      </c>
      <c r="L3" s="38">
        <f>I3+K3</f>
        <v>82.018000000000001</v>
      </c>
      <c r="M3" s="38" t="s">
        <v>69</v>
      </c>
      <c r="N3" s="40"/>
    </row>
    <row r="4" spans="1:15" s="17" customFormat="1" ht="19.95" customHeight="1">
      <c r="A4" s="10">
        <v>2</v>
      </c>
      <c r="B4" s="10">
        <v>2</v>
      </c>
      <c r="C4" s="18" t="s">
        <v>30</v>
      </c>
      <c r="D4" s="21" t="s">
        <v>29</v>
      </c>
      <c r="E4" s="19">
        <v>20211011022</v>
      </c>
      <c r="F4" s="43" t="s">
        <v>81</v>
      </c>
      <c r="G4" s="14" t="s">
        <v>81</v>
      </c>
      <c r="H4" s="15">
        <v>77.5</v>
      </c>
      <c r="I4" s="14">
        <f t="shared" ref="I4:I16" si="0">H4*0.6</f>
        <v>46.5</v>
      </c>
      <c r="J4" s="14">
        <v>80.2</v>
      </c>
      <c r="K4" s="14">
        <f t="shared" ref="K4:K16" si="1">J4*0.4</f>
        <v>32.080000000000005</v>
      </c>
      <c r="L4" s="14">
        <f t="shared" ref="L4:L16" si="2">I4+K4</f>
        <v>78.580000000000013</v>
      </c>
      <c r="M4" s="14" t="s">
        <v>55</v>
      </c>
      <c r="N4" s="16"/>
    </row>
    <row r="5" spans="1:15" s="17" customFormat="1" ht="19.95" customHeight="1">
      <c r="A5" s="34">
        <v>3</v>
      </c>
      <c r="B5" s="34">
        <v>1</v>
      </c>
      <c r="C5" s="46" t="s">
        <v>36</v>
      </c>
      <c r="D5" s="47" t="s">
        <v>32</v>
      </c>
      <c r="E5" s="48">
        <v>20210111005</v>
      </c>
      <c r="F5" s="42" t="s">
        <v>81</v>
      </c>
      <c r="G5" s="38" t="s">
        <v>81</v>
      </c>
      <c r="H5" s="39">
        <v>88.67</v>
      </c>
      <c r="I5" s="38">
        <f t="shared" si="0"/>
        <v>53.201999999999998</v>
      </c>
      <c r="J5" s="38">
        <v>81.8</v>
      </c>
      <c r="K5" s="38">
        <f t="shared" si="1"/>
        <v>32.72</v>
      </c>
      <c r="L5" s="38">
        <f t="shared" si="2"/>
        <v>85.921999999999997</v>
      </c>
      <c r="M5" s="38" t="s">
        <v>69</v>
      </c>
      <c r="N5" s="40"/>
    </row>
    <row r="6" spans="1:15" s="17" customFormat="1" ht="19.95" customHeight="1">
      <c r="A6" s="34">
        <v>4</v>
      </c>
      <c r="B6" s="34">
        <v>2</v>
      </c>
      <c r="C6" s="46" t="s">
        <v>34</v>
      </c>
      <c r="D6" s="36" t="s">
        <v>70</v>
      </c>
      <c r="E6" s="48">
        <v>20210111004</v>
      </c>
      <c r="F6" s="42" t="s">
        <v>81</v>
      </c>
      <c r="G6" s="38" t="s">
        <v>81</v>
      </c>
      <c r="H6" s="39">
        <v>85.33</v>
      </c>
      <c r="I6" s="38">
        <f t="shared" si="0"/>
        <v>51.198</v>
      </c>
      <c r="J6" s="38">
        <v>77</v>
      </c>
      <c r="K6" s="38">
        <f t="shared" si="1"/>
        <v>30.8</v>
      </c>
      <c r="L6" s="38">
        <f t="shared" si="2"/>
        <v>81.998000000000005</v>
      </c>
      <c r="M6" s="38" t="s">
        <v>69</v>
      </c>
      <c r="N6" s="40"/>
      <c r="O6" s="20"/>
    </row>
    <row r="7" spans="1:15" s="17" customFormat="1" ht="19.95" customHeight="1">
      <c r="A7" s="34">
        <v>5</v>
      </c>
      <c r="B7" s="34">
        <v>3</v>
      </c>
      <c r="C7" s="46" t="s">
        <v>35</v>
      </c>
      <c r="D7" s="47" t="s">
        <v>32</v>
      </c>
      <c r="E7" s="48">
        <v>20210111021</v>
      </c>
      <c r="F7" s="42" t="s">
        <v>81</v>
      </c>
      <c r="G7" s="38" t="s">
        <v>81</v>
      </c>
      <c r="H7" s="39">
        <v>83.83</v>
      </c>
      <c r="I7" s="38">
        <f t="shared" si="0"/>
        <v>50.297999999999995</v>
      </c>
      <c r="J7" s="38">
        <v>77</v>
      </c>
      <c r="K7" s="38">
        <f t="shared" si="1"/>
        <v>30.8</v>
      </c>
      <c r="L7" s="38">
        <f t="shared" si="2"/>
        <v>81.097999999999999</v>
      </c>
      <c r="M7" s="38" t="s">
        <v>71</v>
      </c>
      <c r="N7" s="40"/>
    </row>
    <row r="8" spans="1:15" s="17" customFormat="1" ht="19.95" customHeight="1">
      <c r="A8" s="34">
        <v>6</v>
      </c>
      <c r="B8" s="34">
        <v>4</v>
      </c>
      <c r="C8" s="35" t="s">
        <v>33</v>
      </c>
      <c r="D8" s="36" t="s">
        <v>72</v>
      </c>
      <c r="E8" s="37">
        <v>20210111019</v>
      </c>
      <c r="F8" s="42" t="s">
        <v>81</v>
      </c>
      <c r="G8" s="38" t="s">
        <v>81</v>
      </c>
      <c r="H8" s="39">
        <v>77.17</v>
      </c>
      <c r="I8" s="38">
        <f t="shared" si="0"/>
        <v>46.302</v>
      </c>
      <c r="J8" s="38">
        <v>78.8</v>
      </c>
      <c r="K8" s="38">
        <f t="shared" si="1"/>
        <v>31.52</v>
      </c>
      <c r="L8" s="38">
        <f t="shared" si="2"/>
        <v>77.822000000000003</v>
      </c>
      <c r="M8" s="38" t="s">
        <v>71</v>
      </c>
      <c r="N8" s="40"/>
    </row>
    <row r="9" spans="1:15" s="17" customFormat="1" ht="19.95" customHeight="1">
      <c r="A9" s="34">
        <v>7</v>
      </c>
      <c r="B9" s="34">
        <v>5</v>
      </c>
      <c r="C9" s="46" t="s">
        <v>31</v>
      </c>
      <c r="D9" s="47" t="s">
        <v>32</v>
      </c>
      <c r="E9" s="48">
        <v>20210111009</v>
      </c>
      <c r="F9" s="42" t="s">
        <v>81</v>
      </c>
      <c r="G9" s="38" t="s">
        <v>81</v>
      </c>
      <c r="H9" s="39">
        <v>76</v>
      </c>
      <c r="I9" s="38">
        <f t="shared" si="0"/>
        <v>45.6</v>
      </c>
      <c r="J9" s="38">
        <v>78.599999999999994</v>
      </c>
      <c r="K9" s="38">
        <f t="shared" si="1"/>
        <v>31.439999999999998</v>
      </c>
      <c r="L9" s="38">
        <f t="shared" si="2"/>
        <v>77.039999999999992</v>
      </c>
      <c r="M9" s="38" t="s">
        <v>73</v>
      </c>
      <c r="N9" s="40"/>
    </row>
    <row r="10" spans="1:15" s="17" customFormat="1" ht="19.95" customHeight="1">
      <c r="A10" s="34">
        <v>8</v>
      </c>
      <c r="B10" s="34">
        <v>1</v>
      </c>
      <c r="C10" s="46" t="s">
        <v>37</v>
      </c>
      <c r="D10" s="36" t="s">
        <v>66</v>
      </c>
      <c r="E10" s="48">
        <v>20210111014</v>
      </c>
      <c r="F10" s="42" t="s">
        <v>81</v>
      </c>
      <c r="G10" s="38" t="s">
        <v>81</v>
      </c>
      <c r="H10" s="39">
        <v>75.5</v>
      </c>
      <c r="I10" s="38">
        <f t="shared" si="0"/>
        <v>45.3</v>
      </c>
      <c r="J10" s="38">
        <v>77.2</v>
      </c>
      <c r="K10" s="38">
        <f t="shared" si="1"/>
        <v>30.880000000000003</v>
      </c>
      <c r="L10" s="38">
        <f t="shared" si="2"/>
        <v>76.180000000000007</v>
      </c>
      <c r="M10" s="38" t="s">
        <v>67</v>
      </c>
      <c r="N10" s="40"/>
      <c r="O10" s="20"/>
    </row>
    <row r="11" spans="1:15" s="17" customFormat="1" ht="19.95" customHeight="1">
      <c r="A11" s="34">
        <v>9</v>
      </c>
      <c r="B11" s="34">
        <v>1</v>
      </c>
      <c r="C11" s="35" t="s">
        <v>40</v>
      </c>
      <c r="D11" s="36" t="s">
        <v>74</v>
      </c>
      <c r="E11" s="37">
        <v>20210111012</v>
      </c>
      <c r="F11" s="42" t="s">
        <v>81</v>
      </c>
      <c r="G11" s="38" t="s">
        <v>81</v>
      </c>
      <c r="H11" s="39">
        <v>76.83</v>
      </c>
      <c r="I11" s="38">
        <f>H11*0.6</f>
        <v>46.097999999999999</v>
      </c>
      <c r="J11" s="38">
        <v>83.6</v>
      </c>
      <c r="K11" s="38">
        <f>J11*0.4</f>
        <v>33.44</v>
      </c>
      <c r="L11" s="38">
        <f>I11+K11</f>
        <v>79.537999999999997</v>
      </c>
      <c r="M11" s="38" t="s">
        <v>67</v>
      </c>
      <c r="N11" s="40"/>
    </row>
    <row r="12" spans="1:15" s="17" customFormat="1" ht="19.95" customHeight="1">
      <c r="A12" s="10">
        <v>10</v>
      </c>
      <c r="B12" s="10">
        <v>2</v>
      </c>
      <c r="C12" s="18" t="s">
        <v>38</v>
      </c>
      <c r="D12" s="21" t="s">
        <v>39</v>
      </c>
      <c r="E12" s="19">
        <v>20210111018</v>
      </c>
      <c r="F12" s="43" t="s">
        <v>81</v>
      </c>
      <c r="G12" s="14" t="s">
        <v>81</v>
      </c>
      <c r="H12" s="15">
        <v>76.83</v>
      </c>
      <c r="I12" s="14">
        <f t="shared" si="0"/>
        <v>46.097999999999999</v>
      </c>
      <c r="J12" s="14">
        <v>78.599999999999994</v>
      </c>
      <c r="K12" s="14">
        <f t="shared" si="1"/>
        <v>31.439999999999998</v>
      </c>
      <c r="L12" s="14">
        <f t="shared" si="2"/>
        <v>77.537999999999997</v>
      </c>
      <c r="M12" s="14" t="s">
        <v>55</v>
      </c>
      <c r="N12" s="16"/>
    </row>
    <row r="13" spans="1:15" s="17" customFormat="1" ht="19.95" customHeight="1">
      <c r="A13" s="34">
        <v>11</v>
      </c>
      <c r="B13" s="34">
        <v>1</v>
      </c>
      <c r="C13" s="46" t="s">
        <v>41</v>
      </c>
      <c r="D13" s="36" t="s">
        <v>75</v>
      </c>
      <c r="E13" s="48">
        <v>20210111011</v>
      </c>
      <c r="F13" s="42" t="s">
        <v>81</v>
      </c>
      <c r="G13" s="38" t="s">
        <v>81</v>
      </c>
      <c r="H13" s="39">
        <v>80.83</v>
      </c>
      <c r="I13" s="38">
        <f t="shared" si="0"/>
        <v>48.497999999999998</v>
      </c>
      <c r="J13" s="38">
        <v>78.400000000000006</v>
      </c>
      <c r="K13" s="38">
        <f t="shared" si="1"/>
        <v>31.360000000000003</v>
      </c>
      <c r="L13" s="38">
        <f t="shared" si="2"/>
        <v>79.858000000000004</v>
      </c>
      <c r="M13" s="38" t="s">
        <v>67</v>
      </c>
      <c r="N13" s="40"/>
      <c r="O13" s="20"/>
    </row>
    <row r="14" spans="1:15" s="17" customFormat="1" ht="19.95" customHeight="1">
      <c r="A14" s="34">
        <v>12</v>
      </c>
      <c r="B14" s="34">
        <v>1</v>
      </c>
      <c r="C14" s="46" t="s">
        <v>44</v>
      </c>
      <c r="D14" s="47" t="s">
        <v>43</v>
      </c>
      <c r="E14" s="48">
        <v>20210111010</v>
      </c>
      <c r="F14" s="42" t="s">
        <v>81</v>
      </c>
      <c r="G14" s="38" t="s">
        <v>81</v>
      </c>
      <c r="H14" s="39">
        <v>85.67</v>
      </c>
      <c r="I14" s="38">
        <f t="shared" si="0"/>
        <v>51.402000000000001</v>
      </c>
      <c r="J14" s="38">
        <v>84.6</v>
      </c>
      <c r="K14" s="38">
        <f t="shared" si="1"/>
        <v>33.839999999999996</v>
      </c>
      <c r="L14" s="38">
        <f t="shared" si="2"/>
        <v>85.24199999999999</v>
      </c>
      <c r="M14" s="38" t="s">
        <v>65</v>
      </c>
      <c r="N14" s="40"/>
    </row>
    <row r="15" spans="1:15" s="17" customFormat="1" ht="19.95" customHeight="1">
      <c r="A15" s="10">
        <v>13</v>
      </c>
      <c r="B15" s="10">
        <v>2</v>
      </c>
      <c r="C15" s="18" t="s">
        <v>42</v>
      </c>
      <c r="D15" s="21" t="s">
        <v>43</v>
      </c>
      <c r="E15" s="19">
        <v>20210111016</v>
      </c>
      <c r="F15" s="43" t="s">
        <v>81</v>
      </c>
      <c r="G15" s="14" t="s">
        <v>81</v>
      </c>
      <c r="H15" s="15">
        <v>71</v>
      </c>
      <c r="I15" s="14">
        <f t="shared" si="0"/>
        <v>42.6</v>
      </c>
      <c r="J15" s="14">
        <v>74.599999999999994</v>
      </c>
      <c r="K15" s="14">
        <f t="shared" si="1"/>
        <v>29.84</v>
      </c>
      <c r="L15" s="14">
        <f t="shared" si="2"/>
        <v>72.44</v>
      </c>
      <c r="M15" s="14" t="s">
        <v>55</v>
      </c>
      <c r="N15" s="16"/>
    </row>
    <row r="16" spans="1:15" s="17" customFormat="1" ht="19.95" customHeight="1">
      <c r="A16" s="34">
        <v>14</v>
      </c>
      <c r="B16" s="34">
        <v>1</v>
      </c>
      <c r="C16" s="35" t="s">
        <v>45</v>
      </c>
      <c r="D16" s="36" t="s">
        <v>76</v>
      </c>
      <c r="E16" s="37">
        <v>20210111001</v>
      </c>
      <c r="F16" s="42" t="s">
        <v>81</v>
      </c>
      <c r="G16" s="38" t="s">
        <v>81</v>
      </c>
      <c r="H16" s="39">
        <v>93.67</v>
      </c>
      <c r="I16" s="38">
        <f t="shared" si="0"/>
        <v>56.201999999999998</v>
      </c>
      <c r="J16" s="38">
        <v>84</v>
      </c>
      <c r="K16" s="38">
        <f t="shared" si="1"/>
        <v>33.6</v>
      </c>
      <c r="L16" s="38">
        <f t="shared" si="2"/>
        <v>89.801999999999992</v>
      </c>
      <c r="M16" s="38" t="s">
        <v>77</v>
      </c>
      <c r="N16" s="40"/>
    </row>
    <row r="17" spans="1:15" s="17" customFormat="1" ht="19.95" customHeight="1">
      <c r="A17" s="10">
        <v>15</v>
      </c>
      <c r="B17" s="10">
        <v>2</v>
      </c>
      <c r="C17" s="18" t="s">
        <v>46</v>
      </c>
      <c r="D17" s="12" t="s">
        <v>78</v>
      </c>
      <c r="E17" s="19">
        <v>20210111003</v>
      </c>
      <c r="F17" s="43" t="s">
        <v>81</v>
      </c>
      <c r="G17" s="14" t="s">
        <v>81</v>
      </c>
      <c r="H17" s="15">
        <v>83.33</v>
      </c>
      <c r="I17" s="14"/>
      <c r="J17" s="14" t="s">
        <v>82</v>
      </c>
      <c r="K17" s="14"/>
      <c r="L17" s="14"/>
      <c r="M17" s="14" t="s">
        <v>55</v>
      </c>
      <c r="N17" s="16"/>
      <c r="O17" s="20"/>
    </row>
    <row r="18" spans="1:15" s="17" customFormat="1" ht="19.95" customHeight="1">
      <c r="A18" s="34">
        <v>16</v>
      </c>
      <c r="B18" s="34">
        <v>1</v>
      </c>
      <c r="C18" s="35" t="s">
        <v>6</v>
      </c>
      <c r="D18" s="36" t="s">
        <v>62</v>
      </c>
      <c r="E18" s="37">
        <v>20210101005</v>
      </c>
      <c r="F18" s="49">
        <v>48</v>
      </c>
      <c r="G18" s="38">
        <f>F18*0.4</f>
        <v>19.200000000000003</v>
      </c>
      <c r="H18" s="39">
        <v>88.33</v>
      </c>
      <c r="I18" s="38">
        <f>H18*0.4</f>
        <v>35.332000000000001</v>
      </c>
      <c r="J18" s="38">
        <v>80.599999999999994</v>
      </c>
      <c r="K18" s="38">
        <f>J18*0.2</f>
        <v>16.12</v>
      </c>
      <c r="L18" s="38">
        <f>G18+I18+K18</f>
        <v>70.652000000000001</v>
      </c>
      <c r="M18" s="38" t="s">
        <v>54</v>
      </c>
      <c r="N18" s="40"/>
    </row>
    <row r="19" spans="1:15" s="17" customFormat="1" ht="19.95" customHeight="1">
      <c r="A19" s="34">
        <v>17</v>
      </c>
      <c r="B19" s="34">
        <v>2</v>
      </c>
      <c r="C19" s="46" t="s">
        <v>7</v>
      </c>
      <c r="D19" s="36" t="s">
        <v>63</v>
      </c>
      <c r="E19" s="48">
        <v>20210101002</v>
      </c>
      <c r="F19" s="49">
        <v>44</v>
      </c>
      <c r="G19" s="38">
        <f t="shared" ref="G19:G21" si="3">F19*0.4</f>
        <v>17.600000000000001</v>
      </c>
      <c r="H19" s="39">
        <v>90.33</v>
      </c>
      <c r="I19" s="38">
        <f t="shared" ref="I19:I21" si="4">H19*0.4</f>
        <v>36.131999999999998</v>
      </c>
      <c r="J19" s="38">
        <v>75.599999999999994</v>
      </c>
      <c r="K19" s="38">
        <f t="shared" ref="K19:K21" si="5">J19*0.2</f>
        <v>15.12</v>
      </c>
      <c r="L19" s="38">
        <f t="shared" ref="L19:L21" si="6">G19+I19+K19</f>
        <v>68.852000000000004</v>
      </c>
      <c r="M19" s="38" t="s">
        <v>64</v>
      </c>
      <c r="N19" s="40"/>
      <c r="O19" s="20"/>
    </row>
    <row r="20" spans="1:15" s="17" customFormat="1" ht="19.95" customHeight="1">
      <c r="A20" s="34">
        <v>18</v>
      </c>
      <c r="B20" s="34">
        <v>1</v>
      </c>
      <c r="C20" s="46" t="s">
        <v>8</v>
      </c>
      <c r="D20" s="47" t="s">
        <v>21</v>
      </c>
      <c r="E20" s="48">
        <v>20210101004</v>
      </c>
      <c r="F20" s="49">
        <v>57</v>
      </c>
      <c r="G20" s="38">
        <f t="shared" si="3"/>
        <v>22.8</v>
      </c>
      <c r="H20" s="39">
        <v>92.33</v>
      </c>
      <c r="I20" s="38">
        <f t="shared" si="4"/>
        <v>36.932000000000002</v>
      </c>
      <c r="J20" s="38">
        <v>84</v>
      </c>
      <c r="K20" s="38">
        <f t="shared" si="5"/>
        <v>16.8</v>
      </c>
      <c r="L20" s="38">
        <f t="shared" si="6"/>
        <v>76.531999999999996</v>
      </c>
      <c r="M20" s="38" t="s">
        <v>60</v>
      </c>
      <c r="N20" s="40"/>
    </row>
    <row r="21" spans="1:15" s="17" customFormat="1" ht="19.95" customHeight="1">
      <c r="A21" s="10">
        <v>19</v>
      </c>
      <c r="B21" s="10">
        <v>2</v>
      </c>
      <c r="C21" s="18" t="s">
        <v>9</v>
      </c>
      <c r="D21" s="21" t="s">
        <v>21</v>
      </c>
      <c r="E21" s="19">
        <v>20210101006</v>
      </c>
      <c r="F21" s="44">
        <v>53</v>
      </c>
      <c r="G21" s="14">
        <f t="shared" si="3"/>
        <v>21.200000000000003</v>
      </c>
      <c r="H21" s="15">
        <v>87.33</v>
      </c>
      <c r="I21" s="14">
        <f t="shared" si="4"/>
        <v>34.932000000000002</v>
      </c>
      <c r="J21" s="14">
        <v>78.2</v>
      </c>
      <c r="K21" s="14">
        <f t="shared" si="5"/>
        <v>15.64</v>
      </c>
      <c r="L21" s="14">
        <f t="shared" si="6"/>
        <v>71.772000000000006</v>
      </c>
      <c r="M21" s="14" t="s">
        <v>55</v>
      </c>
      <c r="N21" s="16"/>
    </row>
    <row r="22" spans="1:15" s="17" customFormat="1" ht="19.95" customHeight="1">
      <c r="A22" s="34">
        <v>20</v>
      </c>
      <c r="B22" s="34">
        <v>1</v>
      </c>
      <c r="C22" s="46" t="s">
        <v>49</v>
      </c>
      <c r="D22" s="36" t="s">
        <v>79</v>
      </c>
      <c r="E22" s="48">
        <v>20210102004</v>
      </c>
      <c r="F22" s="42" t="s">
        <v>81</v>
      </c>
      <c r="G22" s="38" t="s">
        <v>81</v>
      </c>
      <c r="H22" s="39">
        <v>88.67</v>
      </c>
      <c r="I22" s="38">
        <f>H22*0.6</f>
        <v>53.201999999999998</v>
      </c>
      <c r="J22" s="38">
        <v>81</v>
      </c>
      <c r="K22" s="38">
        <f>J22*0.4</f>
        <v>32.4</v>
      </c>
      <c r="L22" s="38">
        <f>I22+K22</f>
        <v>85.602000000000004</v>
      </c>
      <c r="M22" s="38" t="s">
        <v>80</v>
      </c>
      <c r="N22" s="40"/>
      <c r="O22" s="20"/>
    </row>
    <row r="23" spans="1:15" s="17" customFormat="1" ht="19.95" customHeight="1">
      <c r="A23" s="34">
        <v>21</v>
      </c>
      <c r="B23" s="34">
        <v>2</v>
      </c>
      <c r="C23" s="46" t="s">
        <v>47</v>
      </c>
      <c r="D23" s="47" t="s">
        <v>51</v>
      </c>
      <c r="E23" s="48">
        <v>20210102001</v>
      </c>
      <c r="F23" s="42" t="s">
        <v>81</v>
      </c>
      <c r="G23" s="38" t="s">
        <v>81</v>
      </c>
      <c r="H23" s="39">
        <v>82.67</v>
      </c>
      <c r="I23" s="38">
        <f t="shared" ref="I23:I25" si="7">H23*0.6</f>
        <v>49.601999999999997</v>
      </c>
      <c r="J23" s="38">
        <v>76.8</v>
      </c>
      <c r="K23" s="38">
        <f t="shared" ref="K23:K25" si="8">J23*0.4</f>
        <v>30.72</v>
      </c>
      <c r="L23" s="38">
        <f t="shared" ref="L23:L25" si="9">I23+K23</f>
        <v>80.322000000000003</v>
      </c>
      <c r="M23" s="38" t="s">
        <v>80</v>
      </c>
      <c r="N23" s="40"/>
    </row>
    <row r="24" spans="1:15" s="17" customFormat="1" ht="19.95" customHeight="1">
      <c r="A24" s="10">
        <v>22</v>
      </c>
      <c r="B24" s="10">
        <v>3</v>
      </c>
      <c r="C24" s="11" t="s">
        <v>48</v>
      </c>
      <c r="D24" s="12" t="s">
        <v>61</v>
      </c>
      <c r="E24" s="13">
        <v>20210102003</v>
      </c>
      <c r="F24" s="43" t="s">
        <v>81</v>
      </c>
      <c r="G24" s="14" t="s">
        <v>81</v>
      </c>
      <c r="H24" s="15">
        <v>82.67</v>
      </c>
      <c r="I24" s="14">
        <f t="shared" si="7"/>
        <v>49.601999999999997</v>
      </c>
      <c r="J24" s="14">
        <v>76.599999999999994</v>
      </c>
      <c r="K24" s="14">
        <f t="shared" si="8"/>
        <v>30.64</v>
      </c>
      <c r="L24" s="14">
        <f t="shared" si="9"/>
        <v>80.24199999999999</v>
      </c>
      <c r="M24" s="14" t="s">
        <v>55</v>
      </c>
      <c r="N24" s="16"/>
    </row>
    <row r="25" spans="1:15" s="17" customFormat="1" ht="19.95" customHeight="1">
      <c r="A25" s="10">
        <v>23</v>
      </c>
      <c r="B25" s="10">
        <v>4</v>
      </c>
      <c r="C25" s="18" t="s">
        <v>50</v>
      </c>
      <c r="D25" s="21" t="s">
        <v>51</v>
      </c>
      <c r="E25" s="19">
        <v>20210102005</v>
      </c>
      <c r="F25" s="43" t="s">
        <v>81</v>
      </c>
      <c r="G25" s="14" t="s">
        <v>81</v>
      </c>
      <c r="H25" s="15">
        <v>80.33</v>
      </c>
      <c r="I25" s="14">
        <f t="shared" si="7"/>
        <v>48.198</v>
      </c>
      <c r="J25" s="14">
        <v>80</v>
      </c>
      <c r="K25" s="14">
        <f t="shared" si="8"/>
        <v>32</v>
      </c>
      <c r="L25" s="14">
        <f t="shared" si="9"/>
        <v>80.198000000000008</v>
      </c>
      <c r="M25" s="14" t="s">
        <v>55</v>
      </c>
      <c r="N25" s="16"/>
    </row>
    <row r="26" spans="1:15" s="17" customFormat="1" ht="19.95" customHeight="1">
      <c r="A26" s="34">
        <v>24</v>
      </c>
      <c r="B26" s="34">
        <v>1</v>
      </c>
      <c r="C26" s="50" t="s">
        <v>10</v>
      </c>
      <c r="D26" s="51" t="s">
        <v>22</v>
      </c>
      <c r="E26" s="52">
        <v>20210103001</v>
      </c>
      <c r="F26" s="49">
        <v>54</v>
      </c>
      <c r="G26" s="38">
        <f>F26*0.6</f>
        <v>32.4</v>
      </c>
      <c r="H26" s="38" t="s">
        <v>81</v>
      </c>
      <c r="I26" s="38" t="s">
        <v>81</v>
      </c>
      <c r="J26" s="38">
        <v>84.4</v>
      </c>
      <c r="K26" s="38">
        <f>J26*0.4</f>
        <v>33.760000000000005</v>
      </c>
      <c r="L26" s="38">
        <f>G26+K26</f>
        <v>66.16</v>
      </c>
      <c r="M26" s="38" t="s">
        <v>60</v>
      </c>
      <c r="N26" s="53"/>
    </row>
    <row r="27" spans="1:15" s="17" customFormat="1" ht="19.95" customHeight="1">
      <c r="A27" s="34">
        <v>25</v>
      </c>
      <c r="B27" s="34">
        <v>2</v>
      </c>
      <c r="C27" s="50" t="s">
        <v>12</v>
      </c>
      <c r="D27" s="51" t="s">
        <v>22</v>
      </c>
      <c r="E27" s="52">
        <v>20210103004</v>
      </c>
      <c r="F27" s="49">
        <v>53</v>
      </c>
      <c r="G27" s="38">
        <f>F27*0.6</f>
        <v>31.799999999999997</v>
      </c>
      <c r="H27" s="38" t="s">
        <v>81</v>
      </c>
      <c r="I27" s="38" t="s">
        <v>81</v>
      </c>
      <c r="J27" s="38">
        <v>77.599999999999994</v>
      </c>
      <c r="K27" s="38">
        <f>J27*0.4</f>
        <v>31.04</v>
      </c>
      <c r="L27" s="38">
        <f t="shared" ref="L27:L36" si="10">G27+K27</f>
        <v>62.839999999999996</v>
      </c>
      <c r="M27" s="38" t="s">
        <v>60</v>
      </c>
      <c r="N27" s="53"/>
    </row>
    <row r="28" spans="1:15" s="17" customFormat="1" ht="19.95" customHeight="1">
      <c r="A28" s="10">
        <v>26</v>
      </c>
      <c r="B28" s="10">
        <v>3</v>
      </c>
      <c r="C28" s="22" t="s">
        <v>11</v>
      </c>
      <c r="D28" s="23" t="s">
        <v>22</v>
      </c>
      <c r="E28" s="24">
        <v>20210103003</v>
      </c>
      <c r="F28" s="44">
        <v>38</v>
      </c>
      <c r="G28" s="14">
        <f t="shared" ref="G28:G36" si="11">F28*0.6</f>
        <v>22.8</v>
      </c>
      <c r="H28" s="14" t="s">
        <v>81</v>
      </c>
      <c r="I28" s="14" t="s">
        <v>81</v>
      </c>
      <c r="J28" s="14" t="s">
        <v>82</v>
      </c>
      <c r="K28" s="14"/>
      <c r="L28" s="14">
        <f t="shared" si="10"/>
        <v>22.8</v>
      </c>
      <c r="M28" s="14" t="s">
        <v>55</v>
      </c>
      <c r="N28" s="25"/>
    </row>
    <row r="29" spans="1:15" s="17" customFormat="1" ht="19.95" customHeight="1">
      <c r="A29" s="34">
        <v>27</v>
      </c>
      <c r="B29" s="34">
        <v>1</v>
      </c>
      <c r="C29" s="54" t="s">
        <v>13</v>
      </c>
      <c r="D29" s="51" t="s">
        <v>23</v>
      </c>
      <c r="E29" s="55">
        <v>20210104001</v>
      </c>
      <c r="F29" s="49">
        <v>46</v>
      </c>
      <c r="G29" s="38">
        <f t="shared" si="11"/>
        <v>27.599999999999998</v>
      </c>
      <c r="H29" s="38" t="s">
        <v>81</v>
      </c>
      <c r="I29" s="38" t="s">
        <v>81</v>
      </c>
      <c r="J29" s="38">
        <v>76.08</v>
      </c>
      <c r="K29" s="38">
        <f t="shared" ref="K29:K36" si="12">J29*0.4</f>
        <v>30.432000000000002</v>
      </c>
      <c r="L29" s="38">
        <f t="shared" si="10"/>
        <v>58.031999999999996</v>
      </c>
      <c r="M29" s="38" t="s">
        <v>60</v>
      </c>
      <c r="N29" s="53"/>
    </row>
    <row r="30" spans="1:15" s="17" customFormat="1" ht="19.95" customHeight="1">
      <c r="A30" s="10">
        <v>28</v>
      </c>
      <c r="B30" s="10">
        <v>2</v>
      </c>
      <c r="C30" s="26" t="s">
        <v>14</v>
      </c>
      <c r="D30" s="23" t="s">
        <v>23</v>
      </c>
      <c r="E30" s="27">
        <v>20210104003</v>
      </c>
      <c r="F30" s="44">
        <v>42</v>
      </c>
      <c r="G30" s="14">
        <f t="shared" si="11"/>
        <v>25.2</v>
      </c>
      <c r="H30" s="14" t="s">
        <v>81</v>
      </c>
      <c r="I30" s="14" t="s">
        <v>81</v>
      </c>
      <c r="J30" s="14">
        <v>80.2</v>
      </c>
      <c r="K30" s="14">
        <f t="shared" si="12"/>
        <v>32.080000000000005</v>
      </c>
      <c r="L30" s="14">
        <f t="shared" si="10"/>
        <v>57.28</v>
      </c>
      <c r="M30" s="14" t="s">
        <v>55</v>
      </c>
      <c r="N30" s="25"/>
    </row>
    <row r="31" spans="1:15" s="17" customFormat="1" ht="19.95" customHeight="1">
      <c r="A31" s="34">
        <v>29</v>
      </c>
      <c r="B31" s="34">
        <v>1</v>
      </c>
      <c r="C31" s="56" t="s">
        <v>17</v>
      </c>
      <c r="D31" s="57" t="s">
        <v>24</v>
      </c>
      <c r="E31" s="58">
        <v>20210105006</v>
      </c>
      <c r="F31" s="49">
        <v>79</v>
      </c>
      <c r="G31" s="38">
        <f t="shared" si="11"/>
        <v>47.4</v>
      </c>
      <c r="H31" s="38" t="s">
        <v>81</v>
      </c>
      <c r="I31" s="38" t="s">
        <v>81</v>
      </c>
      <c r="J31" s="38">
        <v>79.2</v>
      </c>
      <c r="K31" s="38">
        <f t="shared" si="12"/>
        <v>31.680000000000003</v>
      </c>
      <c r="L31" s="38">
        <f t="shared" si="10"/>
        <v>79.08</v>
      </c>
      <c r="M31" s="38" t="s">
        <v>60</v>
      </c>
      <c r="N31" s="53"/>
    </row>
    <row r="32" spans="1:15" s="17" customFormat="1" ht="19.95" customHeight="1">
      <c r="A32" s="34">
        <v>30</v>
      </c>
      <c r="B32" s="34">
        <v>2</v>
      </c>
      <c r="C32" s="56" t="s">
        <v>18</v>
      </c>
      <c r="D32" s="57" t="s">
        <v>24</v>
      </c>
      <c r="E32" s="58">
        <v>20210105008</v>
      </c>
      <c r="F32" s="49">
        <v>77.5</v>
      </c>
      <c r="G32" s="38">
        <f>F32*0.6</f>
        <v>46.5</v>
      </c>
      <c r="H32" s="38" t="s">
        <v>81</v>
      </c>
      <c r="I32" s="38" t="s">
        <v>81</v>
      </c>
      <c r="J32" s="38">
        <v>81.2</v>
      </c>
      <c r="K32" s="38">
        <f>J32*0.4</f>
        <v>32.480000000000004</v>
      </c>
      <c r="L32" s="38">
        <f>G32+K32</f>
        <v>78.98</v>
      </c>
      <c r="M32" s="38" t="s">
        <v>60</v>
      </c>
      <c r="N32" s="53"/>
    </row>
    <row r="33" spans="1:14" s="17" customFormat="1" ht="19.95" customHeight="1">
      <c r="A33" s="10">
        <v>31</v>
      </c>
      <c r="B33" s="10">
        <v>3</v>
      </c>
      <c r="C33" s="28" t="s">
        <v>16</v>
      </c>
      <c r="D33" s="29" t="s">
        <v>24</v>
      </c>
      <c r="E33" s="30">
        <v>20210105002</v>
      </c>
      <c r="F33" s="44">
        <v>78.5</v>
      </c>
      <c r="G33" s="14">
        <f t="shared" si="11"/>
        <v>47.1</v>
      </c>
      <c r="H33" s="14" t="s">
        <v>81</v>
      </c>
      <c r="I33" s="14" t="s">
        <v>81</v>
      </c>
      <c r="J33" s="14">
        <v>77.599999999999994</v>
      </c>
      <c r="K33" s="14">
        <f t="shared" si="12"/>
        <v>31.04</v>
      </c>
      <c r="L33" s="14">
        <f t="shared" si="10"/>
        <v>78.14</v>
      </c>
      <c r="M33" s="14" t="s">
        <v>55</v>
      </c>
      <c r="N33" s="25"/>
    </row>
    <row r="34" spans="1:14" s="17" customFormat="1" ht="19.95" customHeight="1">
      <c r="A34" s="10">
        <v>32</v>
      </c>
      <c r="B34" s="10">
        <v>4</v>
      </c>
      <c r="C34" s="28" t="s">
        <v>15</v>
      </c>
      <c r="D34" s="29" t="s">
        <v>24</v>
      </c>
      <c r="E34" s="9">
        <v>20210105001</v>
      </c>
      <c r="F34" s="44">
        <v>76.5</v>
      </c>
      <c r="G34" s="14">
        <f t="shared" si="11"/>
        <v>45.9</v>
      </c>
      <c r="H34" s="14" t="s">
        <v>81</v>
      </c>
      <c r="I34" s="14" t="s">
        <v>81</v>
      </c>
      <c r="J34" s="14">
        <v>76.2</v>
      </c>
      <c r="K34" s="14">
        <f t="shared" si="12"/>
        <v>30.480000000000004</v>
      </c>
      <c r="L34" s="14">
        <f t="shared" si="10"/>
        <v>76.38</v>
      </c>
      <c r="M34" s="14" t="s">
        <v>55</v>
      </c>
      <c r="N34" s="25"/>
    </row>
    <row r="35" spans="1:14" s="17" customFormat="1" ht="19.95" customHeight="1">
      <c r="A35" s="34">
        <v>33</v>
      </c>
      <c r="B35" s="34">
        <v>1</v>
      </c>
      <c r="C35" s="59" t="s">
        <v>19</v>
      </c>
      <c r="D35" s="57" t="s">
        <v>25</v>
      </c>
      <c r="E35" s="60">
        <v>20210106001</v>
      </c>
      <c r="F35" s="49">
        <v>84.5</v>
      </c>
      <c r="G35" s="38">
        <f t="shared" si="11"/>
        <v>50.699999999999996</v>
      </c>
      <c r="H35" s="38" t="s">
        <v>81</v>
      </c>
      <c r="I35" s="38" t="s">
        <v>81</v>
      </c>
      <c r="J35" s="38">
        <v>84.4</v>
      </c>
      <c r="K35" s="38">
        <f t="shared" si="12"/>
        <v>33.760000000000005</v>
      </c>
      <c r="L35" s="38">
        <f t="shared" si="10"/>
        <v>84.460000000000008</v>
      </c>
      <c r="M35" s="38" t="s">
        <v>59</v>
      </c>
      <c r="N35" s="53"/>
    </row>
    <row r="36" spans="1:14" s="17" customFormat="1" ht="19.95" customHeight="1">
      <c r="A36" s="10">
        <v>34</v>
      </c>
      <c r="B36" s="10">
        <v>2</v>
      </c>
      <c r="C36" s="31" t="s">
        <v>20</v>
      </c>
      <c r="D36" s="29" t="s">
        <v>25</v>
      </c>
      <c r="E36" s="32">
        <v>20210106002</v>
      </c>
      <c r="F36" s="44">
        <v>68</v>
      </c>
      <c r="G36" s="14">
        <f t="shared" si="11"/>
        <v>40.799999999999997</v>
      </c>
      <c r="H36" s="14" t="s">
        <v>81</v>
      </c>
      <c r="I36" s="14" t="s">
        <v>81</v>
      </c>
      <c r="J36" s="14">
        <v>75.599999999999994</v>
      </c>
      <c r="K36" s="14">
        <f t="shared" si="12"/>
        <v>30.24</v>
      </c>
      <c r="L36" s="14">
        <f t="shared" si="10"/>
        <v>71.039999999999992</v>
      </c>
      <c r="M36" s="14" t="s">
        <v>55</v>
      </c>
      <c r="N36" s="25"/>
    </row>
  </sheetData>
  <sortState ref="A31:N35">
    <sortCondition descending="1" ref="H31:H35"/>
  </sortState>
  <mergeCells count="1">
    <mergeCell ref="A1:N1"/>
  </mergeCells>
  <phoneticPr fontId="3" type="noConversion"/>
  <pageMargins left="0.35433070866141736" right="0.19685039370078741" top="0.19685039370078741" bottom="0.1968503937007874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2021-01-05T09:46:46Z</cp:lastPrinted>
  <dcterms:created xsi:type="dcterms:W3CDTF">2019-07-29T00:27:00Z</dcterms:created>
  <dcterms:modified xsi:type="dcterms:W3CDTF">2021-01-12T09:11:39Z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