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<sst xmlns="http://schemas.openxmlformats.org/spreadsheetml/2006/main" count="366" uniqueCount="174">
  <si>
    <r>
      <t>2020</t>
    </r>
    <r>
      <rPr>
        <b/>
        <sz val="18"/>
        <rFont val="宋体"/>
        <family val="0"/>
      </rPr>
      <t>年亳州市人民医院硕士研究生入围人员</t>
    </r>
  </si>
  <si>
    <t>序号</t>
  </si>
  <si>
    <t>岗位</t>
  </si>
  <si>
    <t>专业及要求</t>
  </si>
  <si>
    <t>姓名</t>
  </si>
  <si>
    <t>性别</t>
  </si>
  <si>
    <t>第一学历</t>
  </si>
  <si>
    <t>现学历专业</t>
  </si>
  <si>
    <t>现学历毕业学校</t>
  </si>
  <si>
    <t>是否四证合一</t>
  </si>
  <si>
    <t>成绩</t>
  </si>
  <si>
    <t>岗位排名</t>
  </si>
  <si>
    <t>超声科</t>
  </si>
  <si>
    <t>赵艳杰</t>
  </si>
  <si>
    <t>男</t>
  </si>
  <si>
    <t>本科</t>
  </si>
  <si>
    <t>影像医学与核医学</t>
  </si>
  <si>
    <t>河北北方学院</t>
  </si>
  <si>
    <t>是</t>
  </si>
  <si>
    <t>骨科</t>
  </si>
  <si>
    <t>骨外科学专业，有资格证规培证
关节镜与运动医学专业，有资格证及规培证</t>
  </si>
  <si>
    <t>韩威振</t>
  </si>
  <si>
    <r>
      <rPr>
        <sz val="10"/>
        <rFont val="宋体"/>
        <family val="0"/>
      </rPr>
      <t>硕士骨外科</t>
    </r>
    <r>
      <rPr>
        <sz val="10"/>
        <rFont val="Arial"/>
        <family val="2"/>
      </rPr>
      <t>(</t>
    </r>
    <r>
      <rPr>
        <sz val="10"/>
        <rFont val="宋体"/>
        <family val="0"/>
      </rPr>
      <t>运动医学方向</t>
    </r>
    <r>
      <rPr>
        <sz val="10"/>
        <rFont val="Arial"/>
        <family val="2"/>
      </rPr>
      <t>)</t>
    </r>
  </si>
  <si>
    <t>安徽医科大学</t>
  </si>
  <si>
    <t>杨飞</t>
  </si>
  <si>
    <r>
      <rPr>
        <sz val="10"/>
        <rFont val="宋体"/>
        <family val="0"/>
      </rPr>
      <t>外科学</t>
    </r>
    <r>
      <rPr>
        <sz val="10"/>
        <rFont val="Arial"/>
        <family val="2"/>
      </rPr>
      <t>(</t>
    </r>
    <r>
      <rPr>
        <sz val="10"/>
        <rFont val="宋体"/>
        <family val="0"/>
      </rPr>
      <t>骨科方向</t>
    </r>
    <r>
      <rPr>
        <sz val="10"/>
        <rFont val="Arial"/>
        <family val="2"/>
      </rPr>
      <t>)</t>
    </r>
  </si>
  <si>
    <t>济宁医学院</t>
  </si>
  <si>
    <t>周星辰</t>
  </si>
  <si>
    <t>骨科(运动医学与关节外科)</t>
  </si>
  <si>
    <t>蚌埠医学院</t>
  </si>
  <si>
    <t>杨冠杰</t>
  </si>
  <si>
    <t>关节外科</t>
  </si>
  <si>
    <t>锦州医科大学</t>
  </si>
  <si>
    <t>宗帮永</t>
  </si>
  <si>
    <t>大专</t>
  </si>
  <si>
    <t>骨外科</t>
  </si>
  <si>
    <t>延边大学</t>
  </si>
  <si>
    <t>核医学科</t>
  </si>
  <si>
    <t>段亚阳</t>
  </si>
  <si>
    <t>影像医学与核医学（影像诊断与介入放射学方向）</t>
  </si>
  <si>
    <t>大连医科大学</t>
  </si>
  <si>
    <t>李庆波</t>
  </si>
  <si>
    <t>核医学</t>
  </si>
  <si>
    <t>皖南医学院</t>
  </si>
  <si>
    <t>护理部</t>
  </si>
  <si>
    <t>佟茂琦</t>
  </si>
  <si>
    <t>女</t>
  </si>
  <si>
    <t>护理学</t>
  </si>
  <si>
    <t>范雨露</t>
  </si>
  <si>
    <t>护理</t>
  </si>
  <si>
    <t>山西中医药大学</t>
  </si>
  <si>
    <t>检验科</t>
  </si>
  <si>
    <t>胡晓婷</t>
  </si>
  <si>
    <t>临床检验诊断学</t>
  </si>
  <si>
    <t>广东医科大学</t>
  </si>
  <si>
    <t>否</t>
  </si>
  <si>
    <t>张小晴</t>
  </si>
  <si>
    <t>周文静</t>
  </si>
  <si>
    <t>口腔科</t>
  </si>
  <si>
    <t>徐慧君</t>
  </si>
  <si>
    <t>口腔临床医学</t>
  </si>
  <si>
    <t>麻醉科</t>
  </si>
  <si>
    <t>金传名</t>
  </si>
  <si>
    <t>麻醉学</t>
  </si>
  <si>
    <t>魏冠平</t>
  </si>
  <si>
    <r>
      <rPr>
        <sz val="10"/>
        <rFont val="宋体"/>
        <family val="0"/>
      </rPr>
      <t>临床医学</t>
    </r>
    <r>
      <rPr>
        <sz val="10"/>
        <rFont val="Arial"/>
        <family val="2"/>
      </rPr>
      <t>/</t>
    </r>
    <r>
      <rPr>
        <sz val="10"/>
        <rFont val="宋体"/>
        <family val="0"/>
      </rPr>
      <t>急诊与危重症</t>
    </r>
  </si>
  <si>
    <t>西南交通大学</t>
  </si>
  <si>
    <t>泌尿外科</t>
  </si>
  <si>
    <t>李凯</t>
  </si>
  <si>
    <t>外科学，泌尿外科方向</t>
  </si>
  <si>
    <t>大连大学</t>
  </si>
  <si>
    <t>疝腹壁小儿外</t>
  </si>
  <si>
    <t>鲁强</t>
  </si>
  <si>
    <t>小儿外科</t>
  </si>
  <si>
    <t>遵义医科大学</t>
  </si>
  <si>
    <t>神经外科</t>
  </si>
  <si>
    <t>张鹏</t>
  </si>
  <si>
    <r>
      <rPr>
        <sz val="10"/>
        <rFont val="宋体"/>
        <family val="0"/>
      </rPr>
      <t>外科学</t>
    </r>
    <r>
      <rPr>
        <sz val="10"/>
        <rFont val="Arial"/>
        <family val="2"/>
      </rPr>
      <t>(</t>
    </r>
    <r>
      <rPr>
        <sz val="10"/>
        <rFont val="宋体"/>
        <family val="0"/>
      </rPr>
      <t>神经外科方向</t>
    </r>
    <r>
      <rPr>
        <sz val="10"/>
        <rFont val="Arial"/>
        <family val="2"/>
      </rPr>
      <t>)</t>
    </r>
  </si>
  <si>
    <t>苏州大学</t>
  </si>
  <si>
    <t>生殖科</t>
  </si>
  <si>
    <t>妇产科/生殖专业2人、泌尿外科1人，有资格证及规培证</t>
  </si>
  <si>
    <t>黄蓉</t>
  </si>
  <si>
    <t>妇产科</t>
  </si>
  <si>
    <t>胃肠外科</t>
  </si>
  <si>
    <t>朱国栋</t>
  </si>
  <si>
    <t>普外科</t>
  </si>
  <si>
    <t>哈尔滨医科大学</t>
  </si>
  <si>
    <t>周坤</t>
  </si>
  <si>
    <r>
      <rPr>
        <sz val="10"/>
        <rFont val="宋体"/>
        <family val="0"/>
      </rPr>
      <t>外科学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(胃肠外科方向)</t>
    </r>
  </si>
  <si>
    <t>刘志敏</t>
  </si>
  <si>
    <t>外科学（普外科）</t>
  </si>
  <si>
    <t>药学部</t>
  </si>
  <si>
    <t>侯亚申</t>
  </si>
  <si>
    <t>新疆医科大学药学硕士</t>
  </si>
  <si>
    <t>新疆医科大学</t>
  </si>
  <si>
    <t>ICU</t>
  </si>
  <si>
    <t>魏鹏利</t>
  </si>
  <si>
    <t>硕士研究生</t>
  </si>
  <si>
    <t>风湿免疫科</t>
  </si>
  <si>
    <t>周子惠</t>
  </si>
  <si>
    <t>内科学（风湿免疫）</t>
  </si>
  <si>
    <t>潘新兰</t>
  </si>
  <si>
    <t>风湿免疫</t>
  </si>
  <si>
    <t>精神科</t>
  </si>
  <si>
    <t>靳路</t>
  </si>
  <si>
    <t>精神病与精神卫生学</t>
  </si>
  <si>
    <t>刘沙沙</t>
  </si>
  <si>
    <t>硕士，精神病与精神卫生学</t>
  </si>
  <si>
    <t>首都医科大学</t>
  </si>
  <si>
    <t>康复运动科</t>
  </si>
  <si>
    <t>申博</t>
  </si>
  <si>
    <t>针灸推拿学</t>
  </si>
  <si>
    <t>安徽中医药大学</t>
  </si>
  <si>
    <t>康复针灸科</t>
  </si>
  <si>
    <t>邱乙珠</t>
  </si>
  <si>
    <t>针灸推拿</t>
  </si>
  <si>
    <t>天津中医药大学</t>
  </si>
  <si>
    <t>科教科</t>
  </si>
  <si>
    <t>李龙海</t>
  </si>
  <si>
    <t>公共卫生与预防医学</t>
  </si>
  <si>
    <t>江南大学</t>
  </si>
  <si>
    <t>老年医学科</t>
  </si>
  <si>
    <t>程锦</t>
  </si>
  <si>
    <t>老年医学</t>
  </si>
  <si>
    <t>徐雅倩</t>
  </si>
  <si>
    <t>内科学（内分泌代谢病）</t>
  </si>
  <si>
    <t>徐州医科大学</t>
  </si>
  <si>
    <t>全科医学科</t>
  </si>
  <si>
    <t>李曦颖</t>
  </si>
  <si>
    <t>呼吸内科</t>
  </si>
  <si>
    <t>程晴晴</t>
  </si>
  <si>
    <t>全科医学（麻醉方向）</t>
  </si>
  <si>
    <t>神经内科</t>
  </si>
  <si>
    <t>神经内科专业，有资格证及规培证</t>
  </si>
  <si>
    <t>张媛媛</t>
  </si>
  <si>
    <t>神经内科学</t>
  </si>
  <si>
    <t>肾内科</t>
  </si>
  <si>
    <t>代锦锦</t>
  </si>
  <si>
    <r>
      <rPr>
        <sz val="10"/>
        <rFont val="宋体"/>
        <family val="0"/>
      </rPr>
      <t>在读硕士研究生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内科学（肾脏病方向）</t>
    </r>
  </si>
  <si>
    <t>消化内科</t>
  </si>
  <si>
    <t>冉若男</t>
  </si>
  <si>
    <t>心内科</t>
  </si>
  <si>
    <t>刘祥</t>
  </si>
  <si>
    <t>心血管内科(冠心病介入方向)</t>
  </si>
  <si>
    <t>朱磊</t>
  </si>
  <si>
    <t>内科学（心血管病）</t>
  </si>
  <si>
    <t>血透中心</t>
  </si>
  <si>
    <t>张亮亮</t>
  </si>
  <si>
    <t>内科学（肾内）</t>
  </si>
  <si>
    <t>房利利</t>
  </si>
  <si>
    <r>
      <rPr>
        <sz val="10"/>
        <rFont val="宋体"/>
        <family val="0"/>
      </rPr>
      <t>内科学</t>
    </r>
    <r>
      <rPr>
        <sz val="10"/>
        <rFont val="Arial"/>
        <family val="2"/>
      </rPr>
      <t>(</t>
    </r>
    <r>
      <rPr>
        <sz val="10"/>
        <rFont val="宋体"/>
        <family val="0"/>
      </rPr>
      <t>呼吸系病</t>
    </r>
    <r>
      <rPr>
        <sz val="10"/>
        <rFont val="Arial"/>
        <family val="2"/>
      </rPr>
      <t>)</t>
    </r>
  </si>
  <si>
    <t>血液内科</t>
  </si>
  <si>
    <t>田园青</t>
  </si>
  <si>
    <t>内科学（血液内科）</t>
  </si>
  <si>
    <t>刘亚蒙</t>
  </si>
  <si>
    <t>血液内科研究生</t>
  </si>
  <si>
    <t>质控中心</t>
  </si>
  <si>
    <t>丁记者</t>
  </si>
  <si>
    <t>公共卫生硕士</t>
  </si>
  <si>
    <t>厦门大学</t>
  </si>
  <si>
    <t>中医科</t>
  </si>
  <si>
    <t>唐俊雅</t>
  </si>
  <si>
    <r>
      <rPr>
        <sz val="10"/>
        <rFont val="宋体"/>
        <family val="0"/>
      </rPr>
      <t>中医内科学(中医药防治呼吸病与老年病的临床研究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专业学位)</t>
    </r>
  </si>
  <si>
    <t>成都中医药大学</t>
  </si>
  <si>
    <t>肿瘤科</t>
  </si>
  <si>
    <r>
      <rPr>
        <sz val="10"/>
        <rFont val="宋体"/>
        <family val="0"/>
      </rPr>
      <t>肿瘤放射治疗学、肿瘤学专业</t>
    </r>
    <r>
      <rPr>
        <sz val="10"/>
        <rFont val="Arial"/>
        <family val="2"/>
      </rPr>
      <t>,</t>
    </r>
    <r>
      <rPr>
        <sz val="10"/>
        <rFont val="宋体"/>
        <family val="0"/>
      </rPr>
      <t>有规培证及规培证</t>
    </r>
  </si>
  <si>
    <t>郭雪</t>
  </si>
  <si>
    <t>肿瘤学（放射治疗科）</t>
  </si>
  <si>
    <t>重庆医科大学</t>
  </si>
  <si>
    <t>何焕</t>
  </si>
  <si>
    <t>肿瘤内科学</t>
  </si>
  <si>
    <t>马飞飞</t>
  </si>
  <si>
    <t>肿瘤学</t>
  </si>
  <si>
    <t>山东第一医科大学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</si>
</sst>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0147;&#24030;&#24066;&#20154;&#27665;&#21307;&#38498;&#30805;&#21338;&#25307;&#32856;&#38754;&#35797;&#20154;&#21592;&#20449;&#24687;&#3492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硕士研究生面试成绩"/>
      <sheetName val="2020年硕士研究生入围人员"/>
      <sheetName val="Sheet1"/>
      <sheetName val="内科成绩"/>
      <sheetName val="Sheet3"/>
      <sheetName val="Sheet4"/>
    </sheetNames>
    <sheetDataSet>
      <sheetData sheetId="5">
        <row r="1">
          <cell r="A1" t="str">
            <v>科室</v>
          </cell>
          <cell r="B1" t="str">
            <v>博士</v>
          </cell>
          <cell r="C1" t="str">
            <v>硕士</v>
          </cell>
          <cell r="D1" t="str">
            <v>专业及要求</v>
          </cell>
        </row>
        <row r="2">
          <cell r="A2" t="str">
            <v>ICU</v>
          </cell>
          <cell r="C2">
            <v>1</v>
          </cell>
          <cell r="D2" t="str">
            <v>重症医学、急诊、心内、呼吸内、普外专业</v>
          </cell>
        </row>
        <row r="3">
          <cell r="A3" t="str">
            <v>急诊内科</v>
          </cell>
          <cell r="B3">
            <v>1</v>
          </cell>
          <cell r="C3">
            <v>2</v>
          </cell>
          <cell r="D3" t="str">
            <v>神经内科、呼吸内科、急诊医学、临床医学专业，有资格证及急诊医学规培证</v>
          </cell>
        </row>
        <row r="4">
          <cell r="A4" t="str">
            <v>儿科</v>
          </cell>
          <cell r="B4">
            <v>1</v>
          </cell>
          <cell r="C4">
            <v>6</v>
          </cell>
          <cell r="D4" t="str">
            <v>儿科学、临床医学专业，有资格证及规培证</v>
          </cell>
        </row>
        <row r="5">
          <cell r="A5" t="str">
            <v>保健科</v>
          </cell>
          <cell r="C5">
            <v>1</v>
          </cell>
          <cell r="D5" t="str">
            <v>内科学专业，有资格证及规培证</v>
          </cell>
        </row>
        <row r="6">
          <cell r="A6" t="str">
            <v>消化内科</v>
          </cell>
          <cell r="C6">
            <v>1</v>
          </cell>
          <cell r="D6" t="str">
            <v>消化内科专业，有资格证及规培证</v>
          </cell>
        </row>
        <row r="7">
          <cell r="A7" t="str">
            <v>风湿免疫科</v>
          </cell>
          <cell r="C7">
            <v>1</v>
          </cell>
          <cell r="D7" t="str">
            <v>内科学、临床医学专业，有资格证及规培证</v>
          </cell>
        </row>
        <row r="8">
          <cell r="A8" t="str">
            <v>全科医学科</v>
          </cell>
          <cell r="C8">
            <v>2</v>
          </cell>
          <cell r="D8" t="str">
            <v>内科学专业，有资格证及规培证</v>
          </cell>
        </row>
        <row r="9">
          <cell r="A9" t="str">
            <v>精神科</v>
          </cell>
          <cell r="C9">
            <v>1</v>
          </cell>
          <cell r="D9" t="str">
            <v>临床医学或精神医学相关专业</v>
          </cell>
        </row>
        <row r="10">
          <cell r="A10" t="str">
            <v>康复运动科</v>
          </cell>
          <cell r="C10">
            <v>1</v>
          </cell>
          <cell r="D10" t="str">
            <v>推拿专业，有资格证及规培证</v>
          </cell>
        </row>
        <row r="11">
          <cell r="A11" t="str">
            <v>骨科康复</v>
          </cell>
          <cell r="C11">
            <v>2</v>
          </cell>
          <cell r="D11" t="str">
            <v>中医骨伤专业，有资格证及规培证</v>
          </cell>
        </row>
        <row r="12">
          <cell r="A12" t="str">
            <v>康复针灸科</v>
          </cell>
          <cell r="C12">
            <v>1</v>
          </cell>
          <cell r="D12" t="str">
            <v>针灸学专业，有资格证及规培证</v>
          </cell>
        </row>
        <row r="13">
          <cell r="A13" t="str">
            <v>肿瘤内科</v>
          </cell>
          <cell r="C13">
            <v>3</v>
          </cell>
          <cell r="D13" t="str">
            <v>肿瘤放射治疗学、肿瘤学专业,有规培证及规培证</v>
          </cell>
        </row>
        <row r="14">
          <cell r="A14" t="str">
            <v>北院急诊科</v>
          </cell>
          <cell r="C14">
            <v>2</v>
          </cell>
          <cell r="D14" t="str">
            <v>急救重症临床医学专业，有规培证</v>
          </cell>
        </row>
        <row r="15">
          <cell r="A15" t="str">
            <v>中医科</v>
          </cell>
          <cell r="C15">
            <v>1</v>
          </cell>
          <cell r="D15" t="str">
            <v>中医内科专业，有资格证及规培证</v>
          </cell>
        </row>
        <row r="16">
          <cell r="A16" t="str">
            <v>神内二科</v>
          </cell>
          <cell r="C16">
            <v>1</v>
          </cell>
          <cell r="D16" t="str">
            <v>神经内科专业，有资格证及规培证</v>
          </cell>
        </row>
        <row r="17">
          <cell r="A17" t="str">
            <v>心内科</v>
          </cell>
          <cell r="C17">
            <v>2</v>
          </cell>
          <cell r="D17" t="str">
            <v>心血管内科专业，有资格证及规培证</v>
          </cell>
        </row>
        <row r="18">
          <cell r="A18" t="str">
            <v>血液内科</v>
          </cell>
          <cell r="C18">
            <v>2</v>
          </cell>
          <cell r="D18" t="str">
            <v>血液病学专业，有资格证及规培证</v>
          </cell>
        </row>
        <row r="19">
          <cell r="A19" t="str">
            <v>血透中心</v>
          </cell>
          <cell r="C19">
            <v>2</v>
          </cell>
          <cell r="D19" t="str">
            <v>内科学（肾内）、临床医学，有资格证及规培证</v>
          </cell>
        </row>
        <row r="20">
          <cell r="A20" t="str">
            <v>肾内科</v>
          </cell>
          <cell r="C20">
            <v>1</v>
          </cell>
          <cell r="D20" t="str">
            <v>肾内科专业，有资格证及规培证</v>
          </cell>
        </row>
        <row r="21">
          <cell r="A21" t="str">
            <v>感染科</v>
          </cell>
          <cell r="C21">
            <v>1</v>
          </cell>
          <cell r="D21" t="str">
            <v>高级职称，学科带头人</v>
          </cell>
        </row>
        <row r="22">
          <cell r="A22" t="str">
            <v>老年医学科</v>
          </cell>
          <cell r="C22">
            <v>2</v>
          </cell>
          <cell r="D22" t="str">
            <v>老年医学专业，有资格证及规培证</v>
          </cell>
        </row>
        <row r="23">
          <cell r="A23" t="str">
            <v>科教科</v>
          </cell>
          <cell r="C23">
            <v>1</v>
          </cell>
          <cell r="D23" t="str">
            <v>预防、公卫、卫管、教育专业</v>
          </cell>
        </row>
        <row r="24">
          <cell r="A24" t="str">
            <v>质控中心</v>
          </cell>
          <cell r="C24">
            <v>1</v>
          </cell>
          <cell r="D24" t="str">
            <v>公共卫生专业</v>
          </cell>
        </row>
        <row r="25">
          <cell r="A25" t="str">
            <v>关节镜与运动医学科</v>
          </cell>
          <cell r="C25">
            <v>2</v>
          </cell>
          <cell r="D25" t="str">
            <v>关节镜与运动医学专业，有资格证及规培证</v>
          </cell>
        </row>
        <row r="26">
          <cell r="A26" t="str">
            <v>麻醉科</v>
          </cell>
          <cell r="C26">
            <v>2</v>
          </cell>
          <cell r="D26" t="str">
            <v>麻醉、临床医学（外科）专业</v>
          </cell>
        </row>
        <row r="27">
          <cell r="A27" t="str">
            <v>关节外科</v>
          </cell>
          <cell r="C27">
            <v>1</v>
          </cell>
          <cell r="D27" t="str">
            <v>骨外科学专业，有资格证规培证</v>
          </cell>
        </row>
        <row r="28">
          <cell r="A28" t="str">
            <v>脊柱外科</v>
          </cell>
          <cell r="C28">
            <v>1</v>
          </cell>
          <cell r="D28" t="str">
            <v>骨外科学专业，有资格证规培证</v>
          </cell>
        </row>
        <row r="29">
          <cell r="A29" t="str">
            <v>神经外科</v>
          </cell>
          <cell r="C29">
            <v>1</v>
          </cell>
          <cell r="D29" t="str">
            <v>神经外科专业，有资格证规培证</v>
          </cell>
        </row>
        <row r="30">
          <cell r="A30" t="str">
            <v>疝腹壁小儿外</v>
          </cell>
          <cell r="C30">
            <v>1</v>
          </cell>
          <cell r="D30" t="str">
            <v>小儿外科专业，有资格证及规培证</v>
          </cell>
        </row>
        <row r="31">
          <cell r="A31" t="str">
            <v>心脏外科</v>
          </cell>
          <cell r="C31">
            <v>1</v>
          </cell>
          <cell r="D31" t="str">
            <v>心胸外科、心脏外科专业，有资格证及规培证</v>
          </cell>
        </row>
        <row r="32">
          <cell r="A32" t="str">
            <v>泌尿外科</v>
          </cell>
          <cell r="C32">
            <v>1</v>
          </cell>
          <cell r="D32" t="str">
            <v>泌尿外科：男科学方向，有资格证及规培证</v>
          </cell>
        </row>
        <row r="33">
          <cell r="A33" t="str">
            <v>胃肠外科</v>
          </cell>
          <cell r="C33">
            <v>2</v>
          </cell>
          <cell r="D33" t="str">
            <v>肛肠外科专业，有资格证及规培证</v>
          </cell>
        </row>
        <row r="34">
          <cell r="A34" t="str">
            <v>生殖医学科</v>
          </cell>
          <cell r="C34">
            <v>3</v>
          </cell>
          <cell r="D34" t="str">
            <v>妇产科/生殖专业2人、泌尿外科1人，有资格证及规培证</v>
          </cell>
        </row>
        <row r="35">
          <cell r="A35" t="str">
            <v>口腔科</v>
          </cell>
          <cell r="C35">
            <v>1</v>
          </cell>
          <cell r="D35" t="str">
            <v>口腔专业</v>
          </cell>
        </row>
        <row r="36">
          <cell r="A36" t="str">
            <v>影像中心</v>
          </cell>
          <cell r="C36">
            <v>2</v>
          </cell>
          <cell r="D36" t="str">
            <v>医学影像、超声医学专业</v>
          </cell>
        </row>
        <row r="37">
          <cell r="A37" t="str">
            <v>检验科</v>
          </cell>
          <cell r="B37">
            <v>1</v>
          </cell>
          <cell r="C37">
            <v>2</v>
          </cell>
          <cell r="D37" t="str">
            <v>医学检验</v>
          </cell>
        </row>
        <row r="38">
          <cell r="A38" t="str">
            <v>核医学科</v>
          </cell>
          <cell r="C38">
            <v>2</v>
          </cell>
          <cell r="D38" t="str">
            <v>核医学专业</v>
          </cell>
        </row>
        <row r="39">
          <cell r="A39" t="str">
            <v>药学部</v>
          </cell>
          <cell r="C39">
            <v>1</v>
          </cell>
          <cell r="D39" t="str">
            <v>临床药学专业</v>
          </cell>
        </row>
        <row r="40">
          <cell r="A40" t="str">
            <v>超声科</v>
          </cell>
          <cell r="C40">
            <v>1</v>
          </cell>
          <cell r="D40" t="str">
            <v>医学影像、超声医学专业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N45" sqref="N45"/>
    </sheetView>
  </sheetViews>
  <sheetFormatPr defaultColWidth="9.00390625" defaultRowHeight="14.25"/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>
        <v>1</v>
      </c>
      <c r="B3" s="4" t="s">
        <v>12</v>
      </c>
      <c r="C3" s="4" t="str">
        <f>VLOOKUP(B3,'[1]Sheet4'!A:D,4,0)</f>
        <v>医学影像、超声医学专业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5">
        <v>85.29</v>
      </c>
      <c r="K3" s="3">
        <f>SUMPRODUCT(($B$3:$B$32=$B3)*($J3&lt;$J$3:$J$32))+1</f>
        <v>1</v>
      </c>
    </row>
    <row r="4" spans="1:11" ht="37.5">
      <c r="A4" s="3">
        <v>2</v>
      </c>
      <c r="B4" s="4" t="s">
        <v>19</v>
      </c>
      <c r="C4" s="4" t="s">
        <v>20</v>
      </c>
      <c r="D4" s="4" t="s">
        <v>21</v>
      </c>
      <c r="E4" s="4" t="s">
        <v>14</v>
      </c>
      <c r="F4" s="4" t="s">
        <v>15</v>
      </c>
      <c r="G4" s="4" t="s">
        <v>22</v>
      </c>
      <c r="H4" s="4" t="s">
        <v>23</v>
      </c>
      <c r="I4" s="4" t="s">
        <v>18</v>
      </c>
      <c r="J4" s="5">
        <v>86</v>
      </c>
      <c r="K4" s="3">
        <f>SUMPRODUCT(($B$3:$B$32=$B4)*($J4&lt;$J$3:$J$32))+1</f>
        <v>1</v>
      </c>
    </row>
    <row r="5" spans="1:11" ht="25.5">
      <c r="A5" s="3">
        <v>3</v>
      </c>
      <c r="B5" s="4" t="s">
        <v>19</v>
      </c>
      <c r="C5" s="4"/>
      <c r="D5" s="4" t="s">
        <v>24</v>
      </c>
      <c r="E5" s="4" t="s">
        <v>14</v>
      </c>
      <c r="F5" s="4" t="s">
        <v>15</v>
      </c>
      <c r="G5" s="4" t="s">
        <v>25</v>
      </c>
      <c r="H5" s="4" t="s">
        <v>26</v>
      </c>
      <c r="I5" s="4" t="s">
        <v>18</v>
      </c>
      <c r="J5" s="5">
        <v>84.14</v>
      </c>
      <c r="K5" s="3">
        <f>SUMPRODUCT(($B$3:$B$32=$B5)*($J5&lt;$J$3:$J$32))+1</f>
        <v>2</v>
      </c>
    </row>
    <row r="6" spans="1:11" ht="36">
      <c r="A6" s="3">
        <v>4</v>
      </c>
      <c r="B6" s="4" t="s">
        <v>19</v>
      </c>
      <c r="C6" s="4"/>
      <c r="D6" s="4" t="s">
        <v>27</v>
      </c>
      <c r="E6" s="4" t="s">
        <v>14</v>
      </c>
      <c r="F6" s="4" t="s">
        <v>15</v>
      </c>
      <c r="G6" s="4" t="s">
        <v>28</v>
      </c>
      <c r="H6" s="4" t="s">
        <v>29</v>
      </c>
      <c r="I6" s="4" t="s">
        <v>18</v>
      </c>
      <c r="J6" s="5">
        <v>83</v>
      </c>
      <c r="K6" s="3">
        <f>SUMPRODUCT(($B$3:$B$32=$B6)*($J6&lt;$J$3:$J$32))+1</f>
        <v>3</v>
      </c>
    </row>
    <row r="7" spans="1:11" ht="24">
      <c r="A7" s="3">
        <v>5</v>
      </c>
      <c r="B7" s="4" t="s">
        <v>19</v>
      </c>
      <c r="C7" s="4"/>
      <c r="D7" s="4" t="s">
        <v>30</v>
      </c>
      <c r="E7" s="4" t="s">
        <v>14</v>
      </c>
      <c r="F7" s="4" t="s">
        <v>15</v>
      </c>
      <c r="G7" s="4" t="s">
        <v>31</v>
      </c>
      <c r="H7" s="4" t="s">
        <v>32</v>
      </c>
      <c r="I7" s="4" t="s">
        <v>18</v>
      </c>
      <c r="J7" s="5">
        <v>82.43</v>
      </c>
      <c r="K7" s="3">
        <f>SUMPRODUCT(($B$3:$B$32=$B7)*($J7&lt;$J$3:$J$32))+1</f>
        <v>4</v>
      </c>
    </row>
    <row r="8" spans="1:11" ht="14.25">
      <c r="A8" s="3">
        <v>6</v>
      </c>
      <c r="B8" s="4" t="s">
        <v>19</v>
      </c>
      <c r="C8" s="4"/>
      <c r="D8" s="4" t="s">
        <v>33</v>
      </c>
      <c r="E8" s="4" t="s">
        <v>14</v>
      </c>
      <c r="F8" s="4" t="s">
        <v>34</v>
      </c>
      <c r="G8" s="4" t="s">
        <v>35</v>
      </c>
      <c r="H8" s="4" t="s">
        <v>36</v>
      </c>
      <c r="I8" s="4" t="s">
        <v>18</v>
      </c>
      <c r="J8" s="5">
        <v>82</v>
      </c>
      <c r="K8" s="3">
        <f>SUMPRODUCT(($B$3:$B$32=$B8)*($J8&lt;$J$3:$J$32))+1</f>
        <v>5</v>
      </c>
    </row>
    <row r="9" spans="1:11" ht="60">
      <c r="A9" s="3">
        <v>7</v>
      </c>
      <c r="B9" s="4" t="s">
        <v>37</v>
      </c>
      <c r="C9" s="4" t="str">
        <f>VLOOKUP(B9,'[1]Sheet4'!A:D,4,0)</f>
        <v>核医学专业</v>
      </c>
      <c r="D9" s="4" t="s">
        <v>38</v>
      </c>
      <c r="E9" s="4" t="s">
        <v>14</v>
      </c>
      <c r="F9" s="4" t="s">
        <v>15</v>
      </c>
      <c r="G9" s="4" t="s">
        <v>39</v>
      </c>
      <c r="H9" s="4" t="s">
        <v>40</v>
      </c>
      <c r="I9" s="4" t="s">
        <v>18</v>
      </c>
      <c r="J9" s="5">
        <v>85.71</v>
      </c>
      <c r="K9" s="3">
        <f>SUMPRODUCT(($B$3:$B$32=$B9)*($J9&lt;$J$3:$J$32))+1</f>
        <v>1</v>
      </c>
    </row>
    <row r="10" spans="1:11" ht="14.25">
      <c r="A10" s="3">
        <v>8</v>
      </c>
      <c r="B10" s="4" t="s">
        <v>37</v>
      </c>
      <c r="C10" s="4"/>
      <c r="D10" s="4" t="s">
        <v>41</v>
      </c>
      <c r="E10" s="4" t="s">
        <v>14</v>
      </c>
      <c r="F10" s="4" t="s">
        <v>15</v>
      </c>
      <c r="G10" s="4" t="s">
        <v>42</v>
      </c>
      <c r="H10" s="4" t="s">
        <v>43</v>
      </c>
      <c r="I10" s="4" t="s">
        <v>18</v>
      </c>
      <c r="J10" s="5">
        <v>82.43</v>
      </c>
      <c r="K10" s="3">
        <f>SUMPRODUCT(($B$3:$B$32=$B10)*($J10&lt;$J$3:$J$32))+1</f>
        <v>2</v>
      </c>
    </row>
    <row r="11" spans="1:11" ht="14.25">
      <c r="A11" s="3">
        <v>9</v>
      </c>
      <c r="B11" s="4" t="s">
        <v>44</v>
      </c>
      <c r="C11" s="4"/>
      <c r="D11" s="4" t="s">
        <v>45</v>
      </c>
      <c r="E11" s="4" t="s">
        <v>46</v>
      </c>
      <c r="F11" s="4" t="s">
        <v>15</v>
      </c>
      <c r="G11" s="4" t="s">
        <v>47</v>
      </c>
      <c r="H11" s="4" t="s">
        <v>29</v>
      </c>
      <c r="I11" s="4" t="s">
        <v>18</v>
      </c>
      <c r="J11" s="5">
        <v>85.14</v>
      </c>
      <c r="K11" s="3">
        <f>SUMPRODUCT(($B$3:$B$32=$B11)*($J11&lt;$J$3:$J$32))+1</f>
        <v>1</v>
      </c>
    </row>
    <row r="12" spans="1:11" ht="24">
      <c r="A12" s="3">
        <v>10</v>
      </c>
      <c r="B12" s="4" t="s">
        <v>44</v>
      </c>
      <c r="C12" s="4"/>
      <c r="D12" s="4" t="s">
        <v>48</v>
      </c>
      <c r="E12" s="4" t="s">
        <v>46</v>
      </c>
      <c r="F12" s="4" t="s">
        <v>34</v>
      </c>
      <c r="G12" s="4" t="s">
        <v>49</v>
      </c>
      <c r="H12" s="4" t="s">
        <v>50</v>
      </c>
      <c r="I12" s="4" t="s">
        <v>18</v>
      </c>
      <c r="J12" s="5">
        <v>84.14</v>
      </c>
      <c r="K12" s="3">
        <f>SUMPRODUCT(($B$3:$B$32=$B12)*($J12&lt;$J$3:$J$32))+1</f>
        <v>2</v>
      </c>
    </row>
    <row r="13" spans="1:11" ht="24">
      <c r="A13" s="3">
        <v>11</v>
      </c>
      <c r="B13" s="4" t="s">
        <v>51</v>
      </c>
      <c r="C13" s="4" t="str">
        <f>VLOOKUP(B13,'[1]Sheet4'!A:D,4,0)</f>
        <v>医学检验</v>
      </c>
      <c r="D13" s="4" t="s">
        <v>52</v>
      </c>
      <c r="E13" s="4" t="s">
        <v>46</v>
      </c>
      <c r="F13" s="4" t="s">
        <v>15</v>
      </c>
      <c r="G13" s="4" t="s">
        <v>53</v>
      </c>
      <c r="H13" s="4" t="s">
        <v>54</v>
      </c>
      <c r="I13" s="4" t="s">
        <v>55</v>
      </c>
      <c r="J13" s="5">
        <v>86.43</v>
      </c>
      <c r="K13" s="3">
        <f>SUMPRODUCT(($B$3:$B$32=$B13)*($J13&lt;$J$3:$J$32))+1</f>
        <v>1</v>
      </c>
    </row>
    <row r="14" spans="1:11" ht="24">
      <c r="A14" s="3">
        <v>12</v>
      </c>
      <c r="B14" s="4" t="s">
        <v>51</v>
      </c>
      <c r="C14" s="4"/>
      <c r="D14" s="4" t="s">
        <v>56</v>
      </c>
      <c r="E14" s="4" t="s">
        <v>46</v>
      </c>
      <c r="F14" s="4" t="s">
        <v>15</v>
      </c>
      <c r="G14" s="4" t="s">
        <v>53</v>
      </c>
      <c r="H14" s="4" t="s">
        <v>29</v>
      </c>
      <c r="I14" s="4" t="s">
        <v>55</v>
      </c>
      <c r="J14" s="5">
        <v>85.43</v>
      </c>
      <c r="K14" s="3">
        <f>SUMPRODUCT(($B$3:$B$32=$B14)*($J14&lt;$J$3:$J$32))+1</f>
        <v>2</v>
      </c>
    </row>
    <row r="15" spans="1:11" ht="24">
      <c r="A15" s="3">
        <v>13</v>
      </c>
      <c r="B15" s="4" t="s">
        <v>51</v>
      </c>
      <c r="C15" s="4"/>
      <c r="D15" s="4" t="s">
        <v>57</v>
      </c>
      <c r="E15" s="4" t="s">
        <v>46</v>
      </c>
      <c r="F15" s="4" t="s">
        <v>15</v>
      </c>
      <c r="G15" s="4" t="s">
        <v>53</v>
      </c>
      <c r="H15" s="4" t="s">
        <v>29</v>
      </c>
      <c r="I15" s="4" t="s">
        <v>55</v>
      </c>
      <c r="J15" s="5">
        <v>85.29</v>
      </c>
      <c r="K15" s="3">
        <f>SUMPRODUCT(($B$3:$B$32=$B15)*($J15&lt;$J$3:$J$32))+1</f>
        <v>3</v>
      </c>
    </row>
    <row r="16" spans="1:11" ht="24">
      <c r="A16" s="3">
        <v>14</v>
      </c>
      <c r="B16" s="4" t="s">
        <v>58</v>
      </c>
      <c r="C16" s="4" t="str">
        <f>VLOOKUP(B16,'[1]Sheet4'!A:D,4,0)</f>
        <v>口腔专业</v>
      </c>
      <c r="D16" s="4" t="s">
        <v>59</v>
      </c>
      <c r="E16" s="4" t="s">
        <v>46</v>
      </c>
      <c r="F16" s="4" t="s">
        <v>15</v>
      </c>
      <c r="G16" s="4" t="s">
        <v>60</v>
      </c>
      <c r="H16" s="4" t="s">
        <v>40</v>
      </c>
      <c r="I16" s="4" t="s">
        <v>55</v>
      </c>
      <c r="J16" s="5">
        <v>85.71</v>
      </c>
      <c r="K16" s="3">
        <f>SUMPRODUCT(($B$3:$B$32=$B16)*($J16&lt;$J$3:$J$32))+1</f>
        <v>1</v>
      </c>
    </row>
    <row r="17" spans="1:11" ht="14.25">
      <c r="A17" s="3">
        <v>15</v>
      </c>
      <c r="B17" s="4" t="s">
        <v>61</v>
      </c>
      <c r="C17" s="4" t="str">
        <f>VLOOKUP(B17,'[1]Sheet4'!A:D,4,0)</f>
        <v>麻醉、临床医学（外科）专业</v>
      </c>
      <c r="D17" s="4" t="s">
        <v>62</v>
      </c>
      <c r="E17" s="4" t="s">
        <v>46</v>
      </c>
      <c r="F17" s="4" t="s">
        <v>15</v>
      </c>
      <c r="G17" s="4" t="s">
        <v>63</v>
      </c>
      <c r="H17" s="4" t="s">
        <v>36</v>
      </c>
      <c r="I17" s="4" t="s">
        <v>18</v>
      </c>
      <c r="J17" s="5">
        <v>85.14</v>
      </c>
      <c r="K17" s="3">
        <f>SUMPRODUCT(($B$3:$B$32=$B17)*($J17&lt;$J$3:$J$32))+1</f>
        <v>1</v>
      </c>
    </row>
    <row r="18" spans="1:11" ht="36.75">
      <c r="A18" s="3">
        <v>16</v>
      </c>
      <c r="B18" s="4" t="s">
        <v>61</v>
      </c>
      <c r="C18" s="4"/>
      <c r="D18" s="4" t="s">
        <v>64</v>
      </c>
      <c r="E18" s="4" t="s">
        <v>46</v>
      </c>
      <c r="F18" s="4" t="s">
        <v>15</v>
      </c>
      <c r="G18" s="4" t="s">
        <v>65</v>
      </c>
      <c r="H18" s="4" t="s">
        <v>66</v>
      </c>
      <c r="I18" s="4" t="s">
        <v>55</v>
      </c>
      <c r="J18" s="5">
        <v>85.14</v>
      </c>
      <c r="K18" s="3">
        <f>SUMPRODUCT(($B$3:$B$32=$B18)*($J18&lt;$J$3:$J$32))+1</f>
        <v>1</v>
      </c>
    </row>
    <row r="19" spans="1:11" ht="48">
      <c r="A19" s="3">
        <v>17</v>
      </c>
      <c r="B19" s="4" t="s">
        <v>67</v>
      </c>
      <c r="C19" s="4" t="str">
        <f>VLOOKUP(B19,'[1]Sheet4'!A:D,4,0)</f>
        <v>泌尿外科：男科学方向，有资格证及规培证</v>
      </c>
      <c r="D19" s="4" t="s">
        <v>68</v>
      </c>
      <c r="E19" s="4" t="s">
        <v>14</v>
      </c>
      <c r="F19" s="4" t="s">
        <v>15</v>
      </c>
      <c r="G19" s="4" t="s">
        <v>69</v>
      </c>
      <c r="H19" s="4" t="s">
        <v>70</v>
      </c>
      <c r="I19" s="4" t="s">
        <v>18</v>
      </c>
      <c r="J19" s="5">
        <v>85.57</v>
      </c>
      <c r="K19" s="3">
        <f>SUMPRODUCT(($B$3:$B$32=$B19)*($J19&lt;$J$3:$J$32))+1</f>
        <v>1</v>
      </c>
    </row>
    <row r="20" spans="1:11" ht="36">
      <c r="A20" s="3">
        <v>18</v>
      </c>
      <c r="B20" s="4" t="s">
        <v>71</v>
      </c>
      <c r="C20" s="4" t="str">
        <f>VLOOKUP(B20,'[1]Sheet4'!A:D,4,0)</f>
        <v>小儿外科专业，有资格证及规培证</v>
      </c>
      <c r="D20" s="4" t="s">
        <v>72</v>
      </c>
      <c r="E20" s="4" t="s">
        <v>14</v>
      </c>
      <c r="F20" s="4" t="s">
        <v>15</v>
      </c>
      <c r="G20" s="4" t="s">
        <v>73</v>
      </c>
      <c r="H20" s="4" t="s">
        <v>74</v>
      </c>
      <c r="I20" s="4" t="s">
        <v>18</v>
      </c>
      <c r="J20" s="5">
        <v>83</v>
      </c>
      <c r="K20" s="3">
        <f>SUMPRODUCT(($B$3:$B$32=$B20)*($J20&lt;$J$3:$J$32))+1</f>
        <v>1</v>
      </c>
    </row>
    <row r="21" spans="1:11" ht="37.5">
      <c r="A21" s="3">
        <v>19</v>
      </c>
      <c r="B21" s="4" t="s">
        <v>75</v>
      </c>
      <c r="C21" s="4" t="str">
        <f>VLOOKUP(B21,'[1]Sheet4'!A:D,4,0)</f>
        <v>神经外科专业，有资格证规培证</v>
      </c>
      <c r="D21" s="4" t="s">
        <v>76</v>
      </c>
      <c r="E21" s="4" t="s">
        <v>14</v>
      </c>
      <c r="F21" s="4" t="s">
        <v>15</v>
      </c>
      <c r="G21" s="4" t="s">
        <v>77</v>
      </c>
      <c r="H21" s="4" t="s">
        <v>78</v>
      </c>
      <c r="I21" s="4" t="s">
        <v>18</v>
      </c>
      <c r="J21" s="5">
        <v>84.71</v>
      </c>
      <c r="K21" s="3">
        <f>SUMPRODUCT(($B$3:$B$32=$B21)*($J21&lt;$J$3:$J$32))+1</f>
        <v>1</v>
      </c>
    </row>
    <row r="22" spans="1:11" ht="72">
      <c r="A22" s="3">
        <v>20</v>
      </c>
      <c r="B22" s="4" t="s">
        <v>79</v>
      </c>
      <c r="C22" s="4" t="s">
        <v>80</v>
      </c>
      <c r="D22" s="4" t="s">
        <v>81</v>
      </c>
      <c r="E22" s="4" t="s">
        <v>46</v>
      </c>
      <c r="F22" s="4" t="s">
        <v>15</v>
      </c>
      <c r="G22" s="4" t="s">
        <v>82</v>
      </c>
      <c r="H22" s="4" t="s">
        <v>26</v>
      </c>
      <c r="I22" s="4" t="s">
        <v>18</v>
      </c>
      <c r="J22" s="5">
        <v>86.57</v>
      </c>
      <c r="K22" s="3">
        <f>SUMPRODUCT(($B$3:$B$32=$B22)*($J22&lt;$J$3:$J$32))+1</f>
        <v>1</v>
      </c>
    </row>
    <row r="23" spans="1:11" ht="24">
      <c r="A23" s="3">
        <v>21</v>
      </c>
      <c r="B23" s="4" t="s">
        <v>83</v>
      </c>
      <c r="C23" s="4" t="str">
        <f>VLOOKUP(B23,'[1]Sheet4'!A:D,4,0)</f>
        <v>肛肠外科专业，有资格证及规培证</v>
      </c>
      <c r="D23" s="4" t="s">
        <v>84</v>
      </c>
      <c r="E23" s="4" t="s">
        <v>14</v>
      </c>
      <c r="F23" s="4" t="s">
        <v>15</v>
      </c>
      <c r="G23" s="4" t="s">
        <v>85</v>
      </c>
      <c r="H23" s="4" t="s">
        <v>86</v>
      </c>
      <c r="I23" s="4" t="s">
        <v>18</v>
      </c>
      <c r="J23" s="5">
        <v>86.57</v>
      </c>
      <c r="K23" s="3">
        <f>SUMPRODUCT(($B$3:$B$32=$B23)*($J23&lt;$J$3:$J$32))+1</f>
        <v>1</v>
      </c>
    </row>
    <row r="24" spans="1:11" ht="36.75">
      <c r="A24" s="3">
        <v>22</v>
      </c>
      <c r="B24" s="4" t="s">
        <v>83</v>
      </c>
      <c r="C24" s="4"/>
      <c r="D24" s="4" t="s">
        <v>87</v>
      </c>
      <c r="E24" s="4" t="s">
        <v>14</v>
      </c>
      <c r="F24" s="4" t="s">
        <v>15</v>
      </c>
      <c r="G24" s="4" t="s">
        <v>88</v>
      </c>
      <c r="H24" s="4" t="s">
        <v>32</v>
      </c>
      <c r="I24" s="4" t="s">
        <v>18</v>
      </c>
      <c r="J24" s="5">
        <v>85.43</v>
      </c>
      <c r="K24" s="3">
        <f>SUMPRODUCT(($B$3:$B$32=$B24)*($J24&lt;$J$3:$J$32))+1</f>
        <v>2</v>
      </c>
    </row>
    <row r="25" spans="1:11" ht="24">
      <c r="A25" s="3">
        <v>23</v>
      </c>
      <c r="B25" s="4" t="s">
        <v>83</v>
      </c>
      <c r="C25" s="4"/>
      <c r="D25" s="4" t="s">
        <v>89</v>
      </c>
      <c r="E25" s="4" t="s">
        <v>14</v>
      </c>
      <c r="F25" s="4" t="s">
        <v>15</v>
      </c>
      <c r="G25" s="4" t="s">
        <v>90</v>
      </c>
      <c r="H25" s="4" t="s">
        <v>40</v>
      </c>
      <c r="I25" s="4" t="s">
        <v>18</v>
      </c>
      <c r="J25" s="5">
        <v>85.43</v>
      </c>
      <c r="K25" s="3">
        <f>SUMPRODUCT(($B$3:$B$32=$B25)*($J25&lt;$J$3:$J$32))+1</f>
        <v>2</v>
      </c>
    </row>
    <row r="26" spans="1:11" ht="24">
      <c r="A26" s="3">
        <v>24</v>
      </c>
      <c r="B26" s="4" t="s">
        <v>91</v>
      </c>
      <c r="C26" s="4" t="str">
        <f>VLOOKUP(B26,'[1]Sheet4'!A:D,4,0)</f>
        <v>临床药学专业</v>
      </c>
      <c r="D26" s="4" t="s">
        <v>92</v>
      </c>
      <c r="E26" s="4" t="s">
        <v>14</v>
      </c>
      <c r="F26" s="4" t="s">
        <v>15</v>
      </c>
      <c r="G26" s="4" t="s">
        <v>93</v>
      </c>
      <c r="H26" s="4" t="s">
        <v>94</v>
      </c>
      <c r="I26" s="4" t="s">
        <v>55</v>
      </c>
      <c r="J26" s="5">
        <v>85.71</v>
      </c>
      <c r="K26" s="3">
        <f>SUMPRODUCT(($B$3:$B$32=$B26)*($J26&lt;$J$3:$J$32))+1</f>
        <v>1</v>
      </c>
    </row>
    <row r="27" spans="1:11" ht="48">
      <c r="A27" s="3">
        <v>25</v>
      </c>
      <c r="B27" s="3" t="s">
        <v>95</v>
      </c>
      <c r="C27" s="3" t="str">
        <f>VLOOKUP(B27,'[1]Sheet4'!A:D,4,0)</f>
        <v>重症医学、急诊、心内、呼吸内、普外专业</v>
      </c>
      <c r="D27" s="4" t="s">
        <v>96</v>
      </c>
      <c r="E27" s="4" t="s">
        <v>46</v>
      </c>
      <c r="F27" s="4" t="s">
        <v>15</v>
      </c>
      <c r="G27" s="4" t="s">
        <v>97</v>
      </c>
      <c r="H27" s="4" t="s">
        <v>43</v>
      </c>
      <c r="I27" s="4" t="s">
        <v>18</v>
      </c>
      <c r="J27" s="5">
        <v>85.71</v>
      </c>
      <c r="K27" s="3">
        <f>SUMPRODUCT(($B$3:$B$26=$B27)*($J27&lt;$J$3:$J$26))+1</f>
        <v>1</v>
      </c>
    </row>
    <row r="28" spans="1:11" ht="24">
      <c r="A28" s="3">
        <v>26</v>
      </c>
      <c r="B28" s="4" t="s">
        <v>98</v>
      </c>
      <c r="C28" s="3" t="str">
        <f>VLOOKUP(B28,'[1]Sheet4'!A:D,4,0)</f>
        <v>内科学、临床医学专业，有资格证及规培证</v>
      </c>
      <c r="D28" s="4" t="s">
        <v>99</v>
      </c>
      <c r="E28" s="4" t="s">
        <v>46</v>
      </c>
      <c r="F28" s="4" t="s">
        <v>15</v>
      </c>
      <c r="G28" s="4" t="s">
        <v>100</v>
      </c>
      <c r="H28" s="4" t="s">
        <v>29</v>
      </c>
      <c r="I28" s="4" t="s">
        <v>18</v>
      </c>
      <c r="J28" s="5">
        <v>83.29</v>
      </c>
      <c r="K28" s="3">
        <f>SUMPRODUCT(($B$3:$B$26=$B28)*($J28&lt;$J$3:$J$26))+1</f>
        <v>1</v>
      </c>
    </row>
    <row r="29" spans="1:11" ht="14.25">
      <c r="A29" s="3">
        <v>27</v>
      </c>
      <c r="B29" s="4" t="s">
        <v>98</v>
      </c>
      <c r="C29" s="3"/>
      <c r="D29" s="4" t="s">
        <v>101</v>
      </c>
      <c r="E29" s="4" t="s">
        <v>46</v>
      </c>
      <c r="F29" s="4" t="s">
        <v>15</v>
      </c>
      <c r="G29" s="4" t="s">
        <v>102</v>
      </c>
      <c r="H29" s="4" t="s">
        <v>29</v>
      </c>
      <c r="I29" s="4" t="s">
        <v>18</v>
      </c>
      <c r="J29" s="5">
        <v>82.57</v>
      </c>
      <c r="K29" s="3">
        <v>2</v>
      </c>
    </row>
    <row r="30" spans="1:11" ht="24">
      <c r="A30" s="3">
        <v>28</v>
      </c>
      <c r="B30" s="4" t="s">
        <v>103</v>
      </c>
      <c r="C30" s="3" t="str">
        <f>VLOOKUP(B30,'[1]Sheet4'!A:D,4,0)</f>
        <v>临床医学或精神医学相关专业</v>
      </c>
      <c r="D30" s="4" t="s">
        <v>104</v>
      </c>
      <c r="E30" s="4" t="s">
        <v>14</v>
      </c>
      <c r="F30" s="4" t="s">
        <v>15</v>
      </c>
      <c r="G30" s="4" t="s">
        <v>105</v>
      </c>
      <c r="H30" s="4" t="s">
        <v>94</v>
      </c>
      <c r="I30" s="4" t="s">
        <v>18</v>
      </c>
      <c r="J30" s="5">
        <v>87.43</v>
      </c>
      <c r="K30" s="3">
        <f>SUMPRODUCT(($B$3:$B$26=$B30)*($J30&lt;$J$3:$J$26))+1</f>
        <v>1</v>
      </c>
    </row>
    <row r="31" spans="1:11" ht="36">
      <c r="A31" s="3">
        <v>29</v>
      </c>
      <c r="B31" s="4" t="s">
        <v>103</v>
      </c>
      <c r="C31" s="3"/>
      <c r="D31" s="4" t="s">
        <v>106</v>
      </c>
      <c r="E31" s="4" t="s">
        <v>46</v>
      </c>
      <c r="F31" s="4" t="s">
        <v>15</v>
      </c>
      <c r="G31" s="4" t="s">
        <v>107</v>
      </c>
      <c r="H31" s="4" t="s">
        <v>108</v>
      </c>
      <c r="I31" s="4" t="s">
        <v>55</v>
      </c>
      <c r="J31" s="5">
        <v>85.14</v>
      </c>
      <c r="K31" s="3">
        <v>2</v>
      </c>
    </row>
    <row r="32" spans="1:11" ht="36">
      <c r="A32" s="3">
        <v>30</v>
      </c>
      <c r="B32" s="4" t="s">
        <v>109</v>
      </c>
      <c r="C32" s="3" t="str">
        <f>VLOOKUP(B32,'[1]Sheet4'!A:D,4,0)</f>
        <v>推拿专业，有资格证及规培证</v>
      </c>
      <c r="D32" s="4" t="s">
        <v>110</v>
      </c>
      <c r="E32" s="4" t="s">
        <v>14</v>
      </c>
      <c r="F32" s="4" t="s">
        <v>15</v>
      </c>
      <c r="G32" s="4" t="s">
        <v>111</v>
      </c>
      <c r="H32" s="4" t="s">
        <v>112</v>
      </c>
      <c r="I32" s="4" t="s">
        <v>18</v>
      </c>
      <c r="J32" s="5">
        <v>82.86</v>
      </c>
      <c r="K32" s="3">
        <f>SUMPRODUCT(($B$3:$B$26=$B32)*($J32&lt;$J$3:$J$26))+1</f>
        <v>1</v>
      </c>
    </row>
    <row r="33" spans="1:11" ht="36">
      <c r="A33" s="3">
        <v>31</v>
      </c>
      <c r="B33" s="4" t="s">
        <v>113</v>
      </c>
      <c r="C33" s="3" t="str">
        <f>VLOOKUP(B33,'[1]Sheet4'!A:D,4,0)</f>
        <v>针灸学专业，有资格证及规培证</v>
      </c>
      <c r="D33" s="4" t="s">
        <v>114</v>
      </c>
      <c r="E33" s="4" t="s">
        <v>46</v>
      </c>
      <c r="F33" s="4" t="s">
        <v>34</v>
      </c>
      <c r="G33" s="4" t="s">
        <v>115</v>
      </c>
      <c r="H33" s="4" t="s">
        <v>116</v>
      </c>
      <c r="I33" s="4" t="s">
        <v>18</v>
      </c>
      <c r="J33" s="5">
        <v>83.29</v>
      </c>
      <c r="K33" s="3">
        <f>SUMPRODUCT(($B$3:$B$26=$B33)*($J33&lt;$J$3:$J$26))+1</f>
        <v>1</v>
      </c>
    </row>
    <row r="34" spans="1:11" ht="36">
      <c r="A34" s="3">
        <v>32</v>
      </c>
      <c r="B34" s="4" t="s">
        <v>117</v>
      </c>
      <c r="C34" s="3" t="str">
        <f>VLOOKUP(B34,'[1]Sheet4'!A:D,4,0)</f>
        <v>预防、公卫、卫管、教育专业</v>
      </c>
      <c r="D34" s="4" t="s">
        <v>118</v>
      </c>
      <c r="E34" s="4" t="s">
        <v>14</v>
      </c>
      <c r="F34" s="4" t="s">
        <v>15</v>
      </c>
      <c r="G34" s="4" t="s">
        <v>119</v>
      </c>
      <c r="H34" s="4" t="s">
        <v>120</v>
      </c>
      <c r="I34" s="4" t="s">
        <v>55</v>
      </c>
      <c r="J34" s="5">
        <v>85.71</v>
      </c>
      <c r="K34" s="3">
        <f>SUMPRODUCT(($B$3:$B$26=$B34)*($J34&lt;$J$3:$J$26))+1</f>
        <v>1</v>
      </c>
    </row>
    <row r="35" spans="1:11" ht="24">
      <c r="A35" s="3">
        <v>33</v>
      </c>
      <c r="B35" s="4" t="s">
        <v>121</v>
      </c>
      <c r="C35" s="3" t="str">
        <f>VLOOKUP(B35,'[1]Sheet4'!A:D,4,0)</f>
        <v>老年医学专业，有资格证及规培证</v>
      </c>
      <c r="D35" s="4" t="s">
        <v>122</v>
      </c>
      <c r="E35" s="4" t="s">
        <v>46</v>
      </c>
      <c r="F35" s="4" t="s">
        <v>15</v>
      </c>
      <c r="G35" s="4" t="s">
        <v>123</v>
      </c>
      <c r="H35" s="4" t="s">
        <v>23</v>
      </c>
      <c r="I35" s="4" t="s">
        <v>18</v>
      </c>
      <c r="J35" s="5">
        <v>85.71</v>
      </c>
      <c r="K35" s="3">
        <f>SUMPRODUCT(($B$3:$B$26=$B35)*($J35&lt;$J$3:$J$26))+1</f>
        <v>1</v>
      </c>
    </row>
    <row r="36" spans="1:11" ht="36">
      <c r="A36" s="3">
        <v>34</v>
      </c>
      <c r="B36" s="4" t="s">
        <v>121</v>
      </c>
      <c r="C36" s="3"/>
      <c r="D36" s="4" t="s">
        <v>124</v>
      </c>
      <c r="E36" s="4" t="s">
        <v>46</v>
      </c>
      <c r="F36" s="4" t="s">
        <v>15</v>
      </c>
      <c r="G36" s="4" t="s">
        <v>125</v>
      </c>
      <c r="H36" s="4" t="s">
        <v>126</v>
      </c>
      <c r="I36" s="4" t="s">
        <v>18</v>
      </c>
      <c r="J36" s="5">
        <v>84.57</v>
      </c>
      <c r="K36" s="3">
        <v>2</v>
      </c>
    </row>
    <row r="37" spans="1:11" ht="14.25">
      <c r="A37" s="3">
        <v>35</v>
      </c>
      <c r="B37" s="4" t="s">
        <v>127</v>
      </c>
      <c r="C37" s="3" t="str">
        <f>VLOOKUP(B37,'[1]Sheet4'!A:D,4,0)</f>
        <v>内科学专业，有资格证及规培证</v>
      </c>
      <c r="D37" s="4" t="s">
        <v>128</v>
      </c>
      <c r="E37" s="4" t="s">
        <v>46</v>
      </c>
      <c r="F37" s="4" t="s">
        <v>15</v>
      </c>
      <c r="G37" s="4" t="s">
        <v>129</v>
      </c>
      <c r="H37" s="4" t="s">
        <v>29</v>
      </c>
      <c r="I37" s="4" t="s">
        <v>18</v>
      </c>
      <c r="J37" s="5">
        <v>83.86</v>
      </c>
      <c r="K37" s="3">
        <f>SUMPRODUCT(($B$3:$B$26=$B37)*($J37&lt;$J$3:$J$26))+1</f>
        <v>1</v>
      </c>
    </row>
    <row r="38" spans="1:11" ht="36">
      <c r="A38" s="3">
        <v>36</v>
      </c>
      <c r="B38" s="4" t="s">
        <v>127</v>
      </c>
      <c r="C38" s="3"/>
      <c r="D38" s="4" t="s">
        <v>130</v>
      </c>
      <c r="E38" s="4" t="s">
        <v>46</v>
      </c>
      <c r="F38" s="4" t="s">
        <v>15</v>
      </c>
      <c r="G38" s="4" t="s">
        <v>131</v>
      </c>
      <c r="H38" s="4" t="s">
        <v>23</v>
      </c>
      <c r="I38" s="4" t="s">
        <v>18</v>
      </c>
      <c r="J38" s="5">
        <v>83.86</v>
      </c>
      <c r="K38" s="3">
        <f>SUMPRODUCT(($B$3:$B$26=$B38)*($J38&lt;$J$3:$J$26))+1</f>
        <v>1</v>
      </c>
    </row>
    <row r="39" spans="1:11" ht="36">
      <c r="A39" s="3">
        <v>37</v>
      </c>
      <c r="B39" s="4" t="s">
        <v>132</v>
      </c>
      <c r="C39" s="4" t="s">
        <v>133</v>
      </c>
      <c r="D39" s="4" t="s">
        <v>134</v>
      </c>
      <c r="E39" s="4" t="s">
        <v>46</v>
      </c>
      <c r="F39" s="4" t="s">
        <v>15</v>
      </c>
      <c r="G39" s="4" t="s">
        <v>135</v>
      </c>
      <c r="H39" s="4" t="s">
        <v>29</v>
      </c>
      <c r="I39" s="4" t="s">
        <v>18</v>
      </c>
      <c r="J39" s="5">
        <v>84.14</v>
      </c>
      <c r="K39" s="3">
        <f>SUMPRODUCT(($B$3:$B$26=$B39)*($J39&lt;$J$3:$J$26))+1</f>
        <v>1</v>
      </c>
    </row>
    <row r="40" spans="1:11" ht="48.75">
      <c r="A40" s="3">
        <v>38</v>
      </c>
      <c r="B40" s="4" t="s">
        <v>136</v>
      </c>
      <c r="C40" s="3" t="str">
        <f>VLOOKUP(B40,'[1]Sheet4'!A:D,4,0)</f>
        <v>肾内科专业，有资格证及规培证</v>
      </c>
      <c r="D40" s="4" t="s">
        <v>137</v>
      </c>
      <c r="E40" s="4" t="s">
        <v>46</v>
      </c>
      <c r="F40" s="4" t="s">
        <v>15</v>
      </c>
      <c r="G40" s="4" t="s">
        <v>138</v>
      </c>
      <c r="H40" s="4" t="s">
        <v>23</v>
      </c>
      <c r="I40" s="4" t="s">
        <v>18</v>
      </c>
      <c r="J40" s="5">
        <v>84.42</v>
      </c>
      <c r="K40" s="3">
        <f>SUMPRODUCT(($B$3:$B$26=$B40)*($J40&lt;$J$3:$J$26))+1</f>
        <v>1</v>
      </c>
    </row>
    <row r="41" spans="1:11" ht="36">
      <c r="A41" s="3">
        <v>39</v>
      </c>
      <c r="B41" s="4" t="s">
        <v>139</v>
      </c>
      <c r="C41" s="3" t="str">
        <f>VLOOKUP(B41,'[1]Sheet4'!A:D,4,0)</f>
        <v>消化内科专业，有资格证及规培证</v>
      </c>
      <c r="D41" s="4" t="s">
        <v>140</v>
      </c>
      <c r="E41" s="4" t="s">
        <v>46</v>
      </c>
      <c r="F41" s="4" t="s">
        <v>15</v>
      </c>
      <c r="G41" s="4" t="s">
        <v>139</v>
      </c>
      <c r="H41" s="4" t="s">
        <v>23</v>
      </c>
      <c r="I41" s="4" t="s">
        <v>18</v>
      </c>
      <c r="J41" s="5">
        <v>86</v>
      </c>
      <c r="K41" s="3">
        <f>SUMPRODUCT(($B$3:$B$26=$B41)*($J41&lt;$J$3:$J$26))+1</f>
        <v>1</v>
      </c>
    </row>
    <row r="42" spans="1:11" ht="36">
      <c r="A42" s="3">
        <v>40</v>
      </c>
      <c r="B42" s="4" t="s">
        <v>141</v>
      </c>
      <c r="C42" s="3" t="str">
        <f>VLOOKUP(B42,'[1]Sheet4'!A:D,4,0)</f>
        <v>心血管内科专业，有资格证及规培证</v>
      </c>
      <c r="D42" s="4" t="s">
        <v>142</v>
      </c>
      <c r="E42" s="4" t="s">
        <v>14</v>
      </c>
      <c r="F42" s="4" t="s">
        <v>15</v>
      </c>
      <c r="G42" s="4" t="s">
        <v>143</v>
      </c>
      <c r="H42" s="4" t="s">
        <v>23</v>
      </c>
      <c r="I42" s="4" t="s">
        <v>18</v>
      </c>
      <c r="J42" s="5">
        <v>84.86</v>
      </c>
      <c r="K42" s="3">
        <f>SUMPRODUCT(($B$3:$B$26=$B42)*($J42&lt;$J$3:$J$26))+1</f>
        <v>1</v>
      </c>
    </row>
    <row r="43" spans="1:11" ht="24">
      <c r="A43" s="3">
        <v>41</v>
      </c>
      <c r="B43" s="4" t="s">
        <v>141</v>
      </c>
      <c r="C43" s="3"/>
      <c r="D43" s="4" t="s">
        <v>144</v>
      </c>
      <c r="E43" s="4" t="s">
        <v>14</v>
      </c>
      <c r="F43" s="4" t="s">
        <v>15</v>
      </c>
      <c r="G43" s="4" t="s">
        <v>145</v>
      </c>
      <c r="H43" s="4" t="s">
        <v>29</v>
      </c>
      <c r="I43" s="4" t="s">
        <v>18</v>
      </c>
      <c r="J43" s="5">
        <v>84.43</v>
      </c>
      <c r="K43" s="3">
        <v>2</v>
      </c>
    </row>
    <row r="44" spans="1:11" ht="24">
      <c r="A44" s="3">
        <v>42</v>
      </c>
      <c r="B44" s="4" t="s">
        <v>146</v>
      </c>
      <c r="C44" s="3" t="str">
        <f>VLOOKUP(B44,'[1]Sheet4'!A:D,4,0)</f>
        <v>内科学（肾内）、临床医学，有资格证及规培证</v>
      </c>
      <c r="D44" s="4" t="s">
        <v>147</v>
      </c>
      <c r="E44" s="4" t="s">
        <v>14</v>
      </c>
      <c r="F44" s="4" t="s">
        <v>15</v>
      </c>
      <c r="G44" s="4" t="s">
        <v>148</v>
      </c>
      <c r="H44" s="4" t="s">
        <v>23</v>
      </c>
      <c r="I44" s="4" t="s">
        <v>18</v>
      </c>
      <c r="J44" s="5">
        <v>86.29</v>
      </c>
      <c r="K44" s="3">
        <f>SUMPRODUCT(($B$3:$B$26=$B44)*($J44&lt;$J$3:$J$26))+1</f>
        <v>1</v>
      </c>
    </row>
    <row r="45" spans="1:11" ht="25.5">
      <c r="A45" s="3">
        <v>43</v>
      </c>
      <c r="B45" s="4" t="s">
        <v>146</v>
      </c>
      <c r="C45" s="3"/>
      <c r="D45" s="4" t="s">
        <v>149</v>
      </c>
      <c r="E45" s="4" t="s">
        <v>46</v>
      </c>
      <c r="F45" s="4" t="s">
        <v>15</v>
      </c>
      <c r="G45" s="4" t="s">
        <v>150</v>
      </c>
      <c r="H45" s="4" t="s">
        <v>29</v>
      </c>
      <c r="I45" s="4" t="s">
        <v>18</v>
      </c>
      <c r="J45" s="5">
        <v>84.86</v>
      </c>
      <c r="K45" s="3">
        <v>2</v>
      </c>
    </row>
    <row r="46" spans="1:11" ht="24">
      <c r="A46" s="3">
        <v>44</v>
      </c>
      <c r="B46" s="4" t="s">
        <v>151</v>
      </c>
      <c r="C46" s="3" t="str">
        <f>VLOOKUP(B46,'[1]Sheet4'!A:D,4,0)</f>
        <v>血液病学专业，有资格证及规培证</v>
      </c>
      <c r="D46" s="4" t="s">
        <v>152</v>
      </c>
      <c r="E46" s="4" t="s">
        <v>46</v>
      </c>
      <c r="F46" s="4" t="s">
        <v>15</v>
      </c>
      <c r="G46" s="4" t="s">
        <v>153</v>
      </c>
      <c r="H46" s="4" t="s">
        <v>23</v>
      </c>
      <c r="I46" s="4" t="s">
        <v>18</v>
      </c>
      <c r="J46" s="5">
        <v>86.43</v>
      </c>
      <c r="K46" s="3">
        <f>SUMPRODUCT(($B$3:$B$26=$B46)*($J46&lt;$J$3:$J$26))+1</f>
        <v>1</v>
      </c>
    </row>
    <row r="47" spans="1:11" ht="24">
      <c r="A47" s="3">
        <v>45</v>
      </c>
      <c r="B47" s="4" t="s">
        <v>151</v>
      </c>
      <c r="C47" s="3"/>
      <c r="D47" s="4" t="s">
        <v>154</v>
      </c>
      <c r="E47" s="4" t="s">
        <v>46</v>
      </c>
      <c r="F47" s="4" t="s">
        <v>15</v>
      </c>
      <c r="G47" s="4" t="s">
        <v>155</v>
      </c>
      <c r="H47" s="4" t="s">
        <v>23</v>
      </c>
      <c r="I47" s="4" t="s">
        <v>18</v>
      </c>
      <c r="J47" s="5">
        <v>84.14</v>
      </c>
      <c r="K47" s="3">
        <v>2</v>
      </c>
    </row>
    <row r="48" spans="1:11" ht="24">
      <c r="A48" s="3">
        <v>46</v>
      </c>
      <c r="B48" s="4" t="s">
        <v>156</v>
      </c>
      <c r="C48" s="3" t="str">
        <f>VLOOKUP(B48,'[1]Sheet4'!A:D,4,0)</f>
        <v>公共卫生专业</v>
      </c>
      <c r="D48" s="4" t="s">
        <v>157</v>
      </c>
      <c r="E48" s="4" t="s">
        <v>14</v>
      </c>
      <c r="F48" s="4" t="s">
        <v>15</v>
      </c>
      <c r="G48" s="4" t="s">
        <v>158</v>
      </c>
      <c r="H48" s="4" t="s">
        <v>159</v>
      </c>
      <c r="I48" s="4" t="s">
        <v>55</v>
      </c>
      <c r="J48" s="5">
        <v>86.71</v>
      </c>
      <c r="K48" s="3">
        <f>SUMPRODUCT(($B$3:$B$26=$B48)*($J48&lt;$J$3:$J$26))+1</f>
        <v>1</v>
      </c>
    </row>
    <row r="49" spans="1:11" ht="72.75">
      <c r="A49" s="3">
        <v>47</v>
      </c>
      <c r="B49" s="4" t="s">
        <v>160</v>
      </c>
      <c r="C49" s="3" t="str">
        <f>VLOOKUP(B49,'[1]Sheet4'!A:D,4,0)</f>
        <v>中医内科专业，有资格证及规培证</v>
      </c>
      <c r="D49" s="4" t="s">
        <v>161</v>
      </c>
      <c r="E49" s="4" t="s">
        <v>46</v>
      </c>
      <c r="F49" s="4" t="s">
        <v>15</v>
      </c>
      <c r="G49" s="4" t="s">
        <v>162</v>
      </c>
      <c r="H49" s="4" t="s">
        <v>163</v>
      </c>
      <c r="I49" s="4" t="s">
        <v>18</v>
      </c>
      <c r="J49" s="5">
        <v>85</v>
      </c>
      <c r="K49" s="3">
        <f>SUMPRODUCT(($B$3:$B$26=$B49)*($J49&lt;$J$3:$J$26))+1</f>
        <v>1</v>
      </c>
    </row>
    <row r="50" spans="1:11" ht="24">
      <c r="A50" s="3">
        <v>48</v>
      </c>
      <c r="B50" s="4" t="s">
        <v>164</v>
      </c>
      <c r="C50" s="4" t="s">
        <v>165</v>
      </c>
      <c r="D50" s="4" t="s">
        <v>166</v>
      </c>
      <c r="E50" s="4" t="s">
        <v>46</v>
      </c>
      <c r="F50" s="4" t="s">
        <v>15</v>
      </c>
      <c r="G50" s="4" t="s">
        <v>167</v>
      </c>
      <c r="H50" s="4" t="s">
        <v>168</v>
      </c>
      <c r="I50" s="4" t="s">
        <v>18</v>
      </c>
      <c r="J50" s="5">
        <v>85.43</v>
      </c>
      <c r="K50" s="3">
        <f>SUMPRODUCT(($B$3:$B$26=$B50)*($J50&lt;$J$3:$J$26))+1</f>
        <v>1</v>
      </c>
    </row>
    <row r="51" spans="1:11" ht="24">
      <c r="A51" s="3">
        <v>49</v>
      </c>
      <c r="B51" s="4" t="s">
        <v>164</v>
      </c>
      <c r="C51" s="3"/>
      <c r="D51" s="4" t="s">
        <v>169</v>
      </c>
      <c r="E51" s="4" t="s">
        <v>46</v>
      </c>
      <c r="F51" s="4" t="s">
        <v>15</v>
      </c>
      <c r="G51" s="4" t="s">
        <v>170</v>
      </c>
      <c r="H51" s="4" t="s">
        <v>23</v>
      </c>
      <c r="I51" s="4" t="s">
        <v>18</v>
      </c>
      <c r="J51" s="5">
        <v>85.14</v>
      </c>
      <c r="K51" s="3">
        <v>2</v>
      </c>
    </row>
    <row r="52" spans="1:11" ht="24">
      <c r="A52" s="3">
        <v>50</v>
      </c>
      <c r="B52" s="4" t="s">
        <v>164</v>
      </c>
      <c r="C52" s="3"/>
      <c r="D52" s="4" t="s">
        <v>171</v>
      </c>
      <c r="E52" s="4" t="s">
        <v>46</v>
      </c>
      <c r="F52" s="4" t="s">
        <v>15</v>
      </c>
      <c r="G52" s="4" t="s">
        <v>172</v>
      </c>
      <c r="H52" s="4" t="s">
        <v>173</v>
      </c>
      <c r="I52" s="4" t="s">
        <v>18</v>
      </c>
      <c r="J52" s="5">
        <v>82.86</v>
      </c>
      <c r="K52" s="3">
        <v>3</v>
      </c>
    </row>
  </sheetData>
  <sheetProtection/>
  <mergeCells count="15">
    <mergeCell ref="A1:K1"/>
    <mergeCell ref="C4:C8"/>
    <mergeCell ref="C9:C10"/>
    <mergeCell ref="C11:C12"/>
    <mergeCell ref="C13:C15"/>
    <mergeCell ref="C17:C18"/>
    <mergeCell ref="C23:C25"/>
    <mergeCell ref="C28:C29"/>
    <mergeCell ref="C30:C31"/>
    <mergeCell ref="C35:C36"/>
    <mergeCell ref="C37:C38"/>
    <mergeCell ref="C42:C43"/>
    <mergeCell ref="C44:C45"/>
    <mergeCell ref="C46:C47"/>
    <mergeCell ref="C50:C52"/>
  </mergeCells>
  <conditionalFormatting sqref="D2">
    <cfRule type="expression" priority="29" dxfId="0" stopIfTrue="1">
      <formula>AND(COUNTIF($D$2,D2)&gt;1,NOT(ISBLANK(D2)))</formula>
    </cfRule>
  </conditionalFormatting>
  <conditionalFormatting sqref="D9">
    <cfRule type="expression" priority="28" dxfId="0" stopIfTrue="1">
      <formula>AND(COUNTIF($D$9,D9)&gt;1,NOT(ISBLANK(D9)))</formula>
    </cfRule>
  </conditionalFormatting>
  <conditionalFormatting sqref="D10">
    <cfRule type="expression" priority="27" dxfId="0" stopIfTrue="1">
      <formula>AND(COUNTIF($D$10,D10)&gt;1,NOT(ISBLANK(D10)))</formula>
    </cfRule>
  </conditionalFormatting>
  <conditionalFormatting sqref="D13">
    <cfRule type="expression" priority="25" dxfId="0" stopIfTrue="1">
      <formula>AND(COUNTIF($D$13,D13)&gt;1,NOT(ISBLANK(D13)))</formula>
    </cfRule>
  </conditionalFormatting>
  <conditionalFormatting sqref="D14">
    <cfRule type="expression" priority="24" dxfId="0" stopIfTrue="1">
      <formula>AND(COUNTIF($D$14,D14)&gt;1,NOT(ISBLANK(D14)))</formula>
    </cfRule>
  </conditionalFormatting>
  <conditionalFormatting sqref="D15">
    <cfRule type="expression" priority="23" dxfId="0" stopIfTrue="1">
      <formula>AND(COUNTIF($D$15,D15)&gt;1,NOT(ISBLANK(D15)))</formula>
    </cfRule>
  </conditionalFormatting>
  <conditionalFormatting sqref="D16">
    <cfRule type="expression" priority="22" dxfId="0" stopIfTrue="1">
      <formula>AND(COUNTIF($D$16,D16)&gt;1,NOT(ISBLANK(D16)))</formula>
    </cfRule>
  </conditionalFormatting>
  <conditionalFormatting sqref="D19">
    <cfRule type="expression" priority="20" dxfId="0" stopIfTrue="1">
      <formula>AND(COUNTIF($D$19,D19)&gt;1,NOT(ISBLANK(D19)))</formula>
    </cfRule>
  </conditionalFormatting>
  <conditionalFormatting sqref="D26">
    <cfRule type="expression" priority="17" dxfId="0" stopIfTrue="1">
      <formula>AND(COUNTIF($D$26,D26)&gt;1,NOT(ISBLANK(D26)))</formula>
    </cfRule>
  </conditionalFormatting>
  <conditionalFormatting sqref="D27">
    <cfRule type="expression" priority="16" dxfId="0" stopIfTrue="1">
      <formula>AND(COUNTIF($D$27,D27)&gt;1,NOT(ISBLANK(D27)))</formula>
    </cfRule>
  </conditionalFormatting>
  <conditionalFormatting sqref="D28">
    <cfRule type="expression" priority="15" dxfId="0" stopIfTrue="1">
      <formula>AND(COUNTIF($D$28,D28)&gt;1,NOT(ISBLANK(D28)))</formula>
    </cfRule>
  </conditionalFormatting>
  <conditionalFormatting sqref="D29">
    <cfRule type="expression" priority="13" dxfId="0" stopIfTrue="1">
      <formula>AND(COUNTIF($D$29,D29)&gt;1,NOT(ISBLANK(D29)))</formula>
    </cfRule>
  </conditionalFormatting>
  <conditionalFormatting sqref="D33">
    <cfRule type="expression" priority="12" dxfId="0" stopIfTrue="1">
      <formula>AND(COUNTIF($D$33,D33)&gt;1,NOT(ISBLANK(D33)))</formula>
    </cfRule>
  </conditionalFormatting>
  <conditionalFormatting sqref="D34">
    <cfRule type="expression" priority="11" dxfId="0" stopIfTrue="1">
      <formula>AND(COUNTIF($D$34,D34)&gt;1,NOT(ISBLANK(D34)))</formula>
    </cfRule>
  </conditionalFormatting>
  <conditionalFormatting sqref="D39">
    <cfRule type="expression" priority="10" dxfId="0" stopIfTrue="1">
      <formula>AND(COUNTIF($D$39,D39)&gt;1,NOT(ISBLANK(D39)))</formula>
    </cfRule>
  </conditionalFormatting>
  <conditionalFormatting sqref="D40">
    <cfRule type="expression" priority="9" dxfId="0" stopIfTrue="1">
      <formula>AND(COUNTIF($D$40,D40)&gt;1,NOT(ISBLANK(D40)))</formula>
    </cfRule>
  </conditionalFormatting>
  <conditionalFormatting sqref="D41">
    <cfRule type="expression" priority="8" dxfId="0" stopIfTrue="1">
      <formula>AND(COUNTIF($D$41,D41)&gt;1,NOT(ISBLANK(D41)))</formula>
    </cfRule>
  </conditionalFormatting>
  <conditionalFormatting sqref="D42">
    <cfRule type="expression" priority="7" dxfId="0" stopIfTrue="1">
      <formula>AND(COUNTIF($D$42,D42)&gt;1,NOT(ISBLANK(D42)))</formula>
    </cfRule>
  </conditionalFormatting>
  <conditionalFormatting sqref="D45">
    <cfRule type="expression" priority="5" dxfId="0" stopIfTrue="1">
      <formula>AND(COUNTIF($D$45,D45)&gt;1,NOT(ISBLANK(D45)))</formula>
    </cfRule>
  </conditionalFormatting>
  <conditionalFormatting sqref="D47">
    <cfRule type="expression" priority="4" dxfId="0" stopIfTrue="1">
      <formula>AND(COUNTIF($D$47,D47)&gt;1,NOT(ISBLANK(D47)))</formula>
    </cfRule>
  </conditionalFormatting>
  <conditionalFormatting sqref="D50">
    <cfRule type="expression" priority="2" dxfId="0" stopIfTrue="1">
      <formula>AND(COUNTIF($D$50,D50)&gt;1,NOT(ISBLANK(D50)))</formula>
    </cfRule>
  </conditionalFormatting>
  <conditionalFormatting sqref="D3:D8">
    <cfRule type="expression" priority="30" dxfId="0" stopIfTrue="1">
      <formula>AND(COUNTIF($D$3:$D$8,D3)&gt;1,NOT(ISBLANK(D3)))</formula>
    </cfRule>
  </conditionalFormatting>
  <conditionalFormatting sqref="D11:D12">
    <cfRule type="expression" priority="26" dxfId="0" stopIfTrue="1">
      <formula>AND(COUNTIF($D$11:$D$12,D11)&gt;1,NOT(ISBLANK(D11)))</formula>
    </cfRule>
  </conditionalFormatting>
  <conditionalFormatting sqref="D17:D18">
    <cfRule type="expression" priority="21" dxfId="0" stopIfTrue="1">
      <formula>AND(COUNTIF($D$17:$D$18,D17)&gt;1,NOT(ISBLANK(D17)))</formula>
    </cfRule>
  </conditionalFormatting>
  <conditionalFormatting sqref="D20:D21">
    <cfRule type="expression" priority="19" dxfId="0" stopIfTrue="1">
      <formula>AND(COUNTIF($D$20:$D$21,D20)&gt;1,NOT(ISBLANK(D20)))</formula>
    </cfRule>
  </conditionalFormatting>
  <conditionalFormatting sqref="D22:D25">
    <cfRule type="expression" priority="18" dxfId="0" stopIfTrue="1">
      <formula>AND(COUNTIF($D$22:$D$25,D22)&gt;1,NOT(ISBLANK(D22)))</formula>
    </cfRule>
  </conditionalFormatting>
  <conditionalFormatting sqref="D30:D32">
    <cfRule type="expression" priority="14" dxfId="0" stopIfTrue="1">
      <formula>AND(COUNTIF($D$30:$D$32,D30)&gt;1,NOT(ISBLANK(D30)))</formula>
    </cfRule>
  </conditionalFormatting>
  <conditionalFormatting sqref="D48:D49">
    <cfRule type="expression" priority="3" dxfId="0" stopIfTrue="1">
      <formula>AND(COUNTIF($D$48:$D$49,D48)&gt;1,NOT(ISBLANK(D48)))</formula>
    </cfRule>
  </conditionalFormatting>
  <conditionalFormatting sqref="D51:D52">
    <cfRule type="expression" priority="1" dxfId="0" stopIfTrue="1">
      <formula>AND(COUNTIF($D$51:$D$52,D51)&gt;1,NOT(ISBLANK(D51)))</formula>
    </cfRule>
  </conditionalFormatting>
  <conditionalFormatting sqref="D43:D44 D46">
    <cfRule type="expression" priority="6" dxfId="0" stopIfTrue="1">
      <formula>AND(COUNTIF($D$43:$D$44,D43)+COUNTIF($D$46,D43)&gt;1,NOT(ISBLANK(D43)))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天空</cp:lastModifiedBy>
  <dcterms:created xsi:type="dcterms:W3CDTF">2020-01-13T04:27:32Z</dcterms:created>
  <dcterms:modified xsi:type="dcterms:W3CDTF">2020-01-13T05:00:13Z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