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<sst xmlns="http://schemas.openxmlformats.org/spreadsheetml/2006/main" count="105" uniqueCount="32">
  <si>
    <t xml:space="preserve">亳州市2019年市直事业单位公开选调工作  </t>
  </si>
  <si>
    <t>人员资格复审入围人员名单</t>
  </si>
  <si>
    <t>序号</t>
  </si>
  <si>
    <t>准考证号</t>
  </si>
  <si>
    <t>报考岗位</t>
  </si>
  <si>
    <t>合成成绩</t>
  </si>
  <si>
    <t>姓名</t>
  </si>
  <si>
    <t>030003_工作人员</t>
  </si>
  <si>
    <t>030005_工作人员</t>
  </si>
  <si>
    <t>030006_工作人员</t>
  </si>
  <si>
    <t>030007_工作人员</t>
  </si>
  <si>
    <t>0300200105</t>
  </si>
  <si>
    <t>030001_工作人员</t>
  </si>
  <si>
    <t>0300200108</t>
  </si>
  <si>
    <t>0300200113</t>
  </si>
  <si>
    <t>0300200121</t>
  </si>
  <si>
    <t>0300200119</t>
  </si>
  <si>
    <t>0300200129</t>
  </si>
  <si>
    <t>0300200209</t>
  </si>
  <si>
    <t>030002_工作人员</t>
  </si>
  <si>
    <t>0300200205</t>
  </si>
  <si>
    <t>0300200223</t>
  </si>
  <si>
    <t>0300200303</t>
  </si>
  <si>
    <t>0300200308</t>
  </si>
  <si>
    <t>0300200228</t>
  </si>
  <si>
    <t>0300200414</t>
  </si>
  <si>
    <t>030004_工作人员</t>
  </si>
  <si>
    <t>0300200401</t>
  </si>
  <si>
    <t>0300200403</t>
  </si>
  <si>
    <t>0300200420</t>
  </si>
  <si>
    <t>0300200315</t>
  </si>
  <si>
    <t>0300200330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</si>
</sst>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color indexed="8"/>
      <name val="方正小标宋_GBK"/>
      <family val="0"/>
    </font>
    <font>
      <sz val="20"/>
      <name val="方正小标宋_GBK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_GBK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176" fontId="6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SheetLayoutView="100" workbookViewId="0" topLeftCell="A1">
      <selection activeCell="H23" sqref="H23"/>
    </sheetView>
  </sheetViews>
  <sheetFormatPr defaultColWidth="9.00390625" defaultRowHeight="14.25"/>
  <cols>
    <col min="1" max="1" width="8.00390625" style="1" customWidth="1"/>
    <col min="2" max="2" width="20.625" style="2" customWidth="1"/>
    <col min="3" max="3" width="20.00390625" style="2" customWidth="1"/>
    <col min="4" max="4" width="11.875" style="2" customWidth="1"/>
    <col min="5" max="5" width="6.875" style="0" customWidth="1"/>
  </cols>
  <sheetData>
    <row r="1" spans="1:5" ht="30.75" customHeight="1">
      <c r="A1" s="3" t="s">
        <v>0</v>
      </c>
      <c r="B1" s="4"/>
      <c r="C1" s="4"/>
      <c r="D1" s="4"/>
      <c r="E1" s="5"/>
    </row>
    <row r="2" spans="1:5" ht="25.5" customHeight="1">
      <c r="A2" s="6" t="s">
        <v>1</v>
      </c>
      <c r="B2" s="7"/>
      <c r="C2" s="7"/>
      <c r="D2" s="7"/>
      <c r="E2" s="8"/>
    </row>
    <row r="3" spans="1:5" ht="14.25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</row>
    <row r="4" spans="1:5" ht="14.25">
      <c r="A4" s="11">
        <v>1</v>
      </c>
      <c r="B4" s="12"/>
      <c r="C4" s="13" t="s">
        <v>7</v>
      </c>
      <c r="D4" s="14"/>
      <c r="E4" s="13" t="str">
        <f>"胡柯"</f>
        <v>胡柯</v>
      </c>
    </row>
    <row r="5" spans="1:5" ht="14.25">
      <c r="A5" s="11">
        <v>2</v>
      </c>
      <c r="B5" s="12"/>
      <c r="C5" s="13" t="s">
        <v>7</v>
      </c>
      <c r="D5" s="14"/>
      <c r="E5" s="13" t="str">
        <f>"王婷婷"</f>
        <v>王婷婷</v>
      </c>
    </row>
    <row r="6" spans="1:5" ht="14.25">
      <c r="A6" s="11">
        <v>3</v>
      </c>
      <c r="B6" s="12"/>
      <c r="C6" s="13" t="s">
        <v>7</v>
      </c>
      <c r="D6" s="14"/>
      <c r="E6" s="13" t="str">
        <f>"夏清清"</f>
        <v>夏清清</v>
      </c>
    </row>
    <row r="7" spans="1:5" ht="14.25">
      <c r="A7" s="11">
        <v>4</v>
      </c>
      <c r="B7" s="12"/>
      <c r="C7" s="13" t="s">
        <v>7</v>
      </c>
      <c r="D7" s="14"/>
      <c r="E7" s="13" t="str">
        <f>"徐白薇"</f>
        <v>徐白薇</v>
      </c>
    </row>
    <row r="8" spans="1:5" ht="14.25">
      <c r="A8" s="11">
        <v>5</v>
      </c>
      <c r="B8" s="12"/>
      <c r="C8" s="13" t="s">
        <v>7</v>
      </c>
      <c r="D8" s="14"/>
      <c r="E8" s="13" t="str">
        <f>"刘学峰"</f>
        <v>刘学峰</v>
      </c>
    </row>
    <row r="9" spans="1:5" ht="14.25">
      <c r="A9" s="11">
        <v>6</v>
      </c>
      <c r="B9" s="12"/>
      <c r="C9" s="13" t="s">
        <v>7</v>
      </c>
      <c r="D9" s="14"/>
      <c r="E9" s="13" t="str">
        <f>"胡广"</f>
        <v>胡广</v>
      </c>
    </row>
    <row r="10" spans="1:5" ht="14.25">
      <c r="A10" s="11">
        <v>7</v>
      </c>
      <c r="B10" s="12"/>
      <c r="C10" s="13" t="s">
        <v>7</v>
      </c>
      <c r="D10" s="14"/>
      <c r="E10" s="13" t="str">
        <f>"张娟"</f>
        <v>张娟</v>
      </c>
    </row>
    <row r="11" spans="1:5" ht="14.25">
      <c r="A11" s="11">
        <v>8</v>
      </c>
      <c r="B11" s="12"/>
      <c r="C11" s="13" t="s">
        <v>7</v>
      </c>
      <c r="D11" s="14"/>
      <c r="E11" s="13" t="str">
        <f>"王雪琪"</f>
        <v>王雪琪</v>
      </c>
    </row>
    <row r="12" spans="1:5" ht="14.25">
      <c r="A12" s="11">
        <v>9</v>
      </c>
      <c r="B12" s="12"/>
      <c r="C12" s="13" t="s">
        <v>7</v>
      </c>
      <c r="D12" s="14"/>
      <c r="E12" s="13" t="str">
        <f>"曹珊珊"</f>
        <v>曹珊珊</v>
      </c>
    </row>
    <row r="13" spans="1:5" ht="14.25">
      <c r="A13" s="11">
        <v>10</v>
      </c>
      <c r="B13" s="12"/>
      <c r="C13" s="13" t="s">
        <v>7</v>
      </c>
      <c r="D13" s="14"/>
      <c r="E13" s="13" t="str">
        <f>"赫晨曦"</f>
        <v>赫晨曦</v>
      </c>
    </row>
    <row r="14" spans="1:5" ht="14.25">
      <c r="A14" s="11">
        <v>11</v>
      </c>
      <c r="B14" s="12"/>
      <c r="C14" s="13" t="s">
        <v>7</v>
      </c>
      <c r="D14" s="14"/>
      <c r="E14" s="13" t="str">
        <f>"栗月"</f>
        <v>栗月</v>
      </c>
    </row>
    <row r="15" spans="1:5" ht="14.25">
      <c r="A15" s="11">
        <v>12</v>
      </c>
      <c r="B15" s="12"/>
      <c r="C15" s="13" t="s">
        <v>7</v>
      </c>
      <c r="D15" s="14"/>
      <c r="E15" s="13" t="str">
        <f>"鲁若玮"</f>
        <v>鲁若玮</v>
      </c>
    </row>
    <row r="16" spans="1:5" ht="14.25">
      <c r="A16" s="11">
        <v>13</v>
      </c>
      <c r="B16" s="12"/>
      <c r="C16" s="13" t="s">
        <v>7</v>
      </c>
      <c r="D16" s="14"/>
      <c r="E16" s="13" t="str">
        <f>"李亚南"</f>
        <v>李亚南</v>
      </c>
    </row>
    <row r="17" spans="1:5" ht="14.25">
      <c r="A17" s="11">
        <v>14</v>
      </c>
      <c r="B17" s="12"/>
      <c r="C17" s="13" t="s">
        <v>7</v>
      </c>
      <c r="D17" s="14"/>
      <c r="E17" s="13" t="str">
        <f>"刘晓娜"</f>
        <v>刘晓娜</v>
      </c>
    </row>
    <row r="18" spans="1:5" ht="14.25">
      <c r="A18" s="11">
        <v>15</v>
      </c>
      <c r="B18" s="12"/>
      <c r="C18" s="13" t="s">
        <v>7</v>
      </c>
      <c r="D18" s="14"/>
      <c r="E18" s="13" t="str">
        <f>"王盼盼"</f>
        <v>王盼盼</v>
      </c>
    </row>
    <row r="19" spans="1:5" ht="14.25">
      <c r="A19" s="11">
        <v>16</v>
      </c>
      <c r="B19" s="12"/>
      <c r="C19" s="13" t="s">
        <v>7</v>
      </c>
      <c r="D19" s="14"/>
      <c r="E19" s="13" t="str">
        <f>"王琳琳"</f>
        <v>王琳琳</v>
      </c>
    </row>
    <row r="20" spans="1:5" ht="14.25">
      <c r="A20" s="11">
        <v>17</v>
      </c>
      <c r="B20" s="12"/>
      <c r="C20" s="13" t="s">
        <v>7</v>
      </c>
      <c r="D20" s="14"/>
      <c r="E20" s="13" t="str">
        <f>"吴小宁"</f>
        <v>吴小宁</v>
      </c>
    </row>
    <row r="21" spans="1:5" ht="14.25">
      <c r="A21" s="11">
        <v>18</v>
      </c>
      <c r="B21" s="12"/>
      <c r="C21" s="13" t="s">
        <v>7</v>
      </c>
      <c r="D21" s="14"/>
      <c r="E21" s="13" t="str">
        <f>"熊小龙"</f>
        <v>熊小龙</v>
      </c>
    </row>
    <row r="22" spans="1:5" ht="14.25">
      <c r="A22" s="11">
        <v>19</v>
      </c>
      <c r="B22" s="12"/>
      <c r="C22" s="13" t="s">
        <v>7</v>
      </c>
      <c r="D22" s="14"/>
      <c r="E22" s="13" t="str">
        <f>"丁恒"</f>
        <v>丁恒</v>
      </c>
    </row>
    <row r="23" spans="1:5" ht="14.25">
      <c r="A23" s="11">
        <v>20</v>
      </c>
      <c r="B23" s="12"/>
      <c r="C23" s="13" t="s">
        <v>7</v>
      </c>
      <c r="D23" s="14"/>
      <c r="E23" s="13" t="str">
        <f>"张倩"</f>
        <v>张倩</v>
      </c>
    </row>
    <row r="24" spans="1:5" ht="14.25">
      <c r="A24" s="11">
        <v>21</v>
      </c>
      <c r="B24" s="12"/>
      <c r="C24" s="13" t="s">
        <v>7</v>
      </c>
      <c r="D24" s="14"/>
      <c r="E24" s="13" t="str">
        <f>"伊明"</f>
        <v>伊明</v>
      </c>
    </row>
    <row r="25" spans="1:5" ht="14.25">
      <c r="A25" s="11">
        <v>22</v>
      </c>
      <c r="B25" s="12"/>
      <c r="C25" s="13" t="s">
        <v>7</v>
      </c>
      <c r="D25" s="14"/>
      <c r="E25" s="13" t="str">
        <f>"董丽丽"</f>
        <v>董丽丽</v>
      </c>
    </row>
    <row r="26" spans="1:5" ht="14.25">
      <c r="A26" s="11">
        <v>23</v>
      </c>
      <c r="B26" s="12"/>
      <c r="C26" s="13" t="s">
        <v>7</v>
      </c>
      <c r="D26" s="14"/>
      <c r="E26" s="13" t="str">
        <f>"马亚楠"</f>
        <v>马亚楠</v>
      </c>
    </row>
    <row r="27" spans="1:5" ht="14.25">
      <c r="A27" s="11">
        <v>24</v>
      </c>
      <c r="B27" s="12"/>
      <c r="C27" s="13" t="s">
        <v>7</v>
      </c>
      <c r="D27" s="14"/>
      <c r="E27" s="13" t="str">
        <f>"刘雅琪"</f>
        <v>刘雅琪</v>
      </c>
    </row>
    <row r="28" spans="1:5" ht="14.25">
      <c r="A28" s="11">
        <v>25</v>
      </c>
      <c r="B28" s="12"/>
      <c r="C28" s="13" t="s">
        <v>7</v>
      </c>
      <c r="D28" s="14"/>
      <c r="E28" s="13" t="str">
        <f>"罗琼"</f>
        <v>罗琼</v>
      </c>
    </row>
    <row r="29" spans="1:5" ht="14.25">
      <c r="A29" s="11">
        <v>26</v>
      </c>
      <c r="B29" s="12"/>
      <c r="C29" s="13" t="s">
        <v>7</v>
      </c>
      <c r="D29" s="14"/>
      <c r="E29" s="13" t="str">
        <f>"柴贇博"</f>
        <v>柴贇博</v>
      </c>
    </row>
    <row r="30" spans="1:5" ht="14.25">
      <c r="A30" s="11">
        <v>27</v>
      </c>
      <c r="B30" s="12"/>
      <c r="C30" s="13" t="s">
        <v>7</v>
      </c>
      <c r="D30" s="14"/>
      <c r="E30" s="13" t="str">
        <f>"张双"</f>
        <v>张双</v>
      </c>
    </row>
    <row r="31" spans="1:5" ht="14.25">
      <c r="A31" s="11">
        <v>28</v>
      </c>
      <c r="B31" s="12"/>
      <c r="C31" s="13" t="s">
        <v>7</v>
      </c>
      <c r="D31" s="14"/>
      <c r="E31" s="13" t="str">
        <f>"陈国倩"</f>
        <v>陈国倩</v>
      </c>
    </row>
    <row r="32" spans="1:5" ht="14.25">
      <c r="A32" s="11">
        <v>29</v>
      </c>
      <c r="B32" s="12"/>
      <c r="C32" s="13" t="s">
        <v>8</v>
      </c>
      <c r="D32" s="14"/>
      <c r="E32" s="13" t="str">
        <f>"赵亚莲"</f>
        <v>赵亚莲</v>
      </c>
    </row>
    <row r="33" spans="1:5" ht="14.25">
      <c r="A33" s="11">
        <v>30</v>
      </c>
      <c r="B33" s="12"/>
      <c r="C33" s="13" t="s">
        <v>8</v>
      </c>
      <c r="D33" s="14"/>
      <c r="E33" s="13" t="str">
        <f>"程梦飞"</f>
        <v>程梦飞</v>
      </c>
    </row>
    <row r="34" spans="1:5" ht="14.25">
      <c r="A34" s="11">
        <v>31</v>
      </c>
      <c r="B34" s="12"/>
      <c r="C34" s="13" t="s">
        <v>8</v>
      </c>
      <c r="D34" s="14"/>
      <c r="E34" s="13" t="str">
        <f>"邢宗宗"</f>
        <v>邢宗宗</v>
      </c>
    </row>
    <row r="35" spans="1:5" ht="14.25">
      <c r="A35" s="11">
        <v>32</v>
      </c>
      <c r="B35" s="12"/>
      <c r="C35" s="13" t="s">
        <v>8</v>
      </c>
      <c r="D35" s="14"/>
      <c r="E35" s="13" t="str">
        <f>"陈晨"</f>
        <v>陈晨</v>
      </c>
    </row>
    <row r="36" spans="1:5" ht="14.25">
      <c r="A36" s="11">
        <v>33</v>
      </c>
      <c r="B36" s="12"/>
      <c r="C36" s="13" t="s">
        <v>8</v>
      </c>
      <c r="D36" s="14"/>
      <c r="E36" s="13" t="str">
        <f>"苏振峰"</f>
        <v>苏振峰</v>
      </c>
    </row>
    <row r="37" spans="1:5" ht="14.25">
      <c r="A37" s="11">
        <v>34</v>
      </c>
      <c r="B37" s="12"/>
      <c r="C37" s="13" t="s">
        <v>8</v>
      </c>
      <c r="D37" s="14"/>
      <c r="E37" s="13" t="str">
        <f>"马洪飞"</f>
        <v>马洪飞</v>
      </c>
    </row>
    <row r="38" spans="1:5" ht="14.25">
      <c r="A38" s="11">
        <v>35</v>
      </c>
      <c r="B38" s="12"/>
      <c r="C38" s="13" t="s">
        <v>8</v>
      </c>
      <c r="D38" s="14"/>
      <c r="E38" s="13" t="str">
        <f>"谢文君"</f>
        <v>谢文君</v>
      </c>
    </row>
    <row r="39" spans="1:5" ht="14.25">
      <c r="A39" s="11">
        <v>36</v>
      </c>
      <c r="B39" s="12"/>
      <c r="C39" s="13" t="s">
        <v>8</v>
      </c>
      <c r="D39" s="14"/>
      <c r="E39" s="13" t="str">
        <f>"马彪"</f>
        <v>马彪</v>
      </c>
    </row>
    <row r="40" spans="1:5" ht="14.25">
      <c r="A40" s="11">
        <v>37</v>
      </c>
      <c r="B40" s="12"/>
      <c r="C40" s="13" t="s">
        <v>8</v>
      </c>
      <c r="D40" s="14"/>
      <c r="E40" s="13" t="str">
        <f>"苏凤丽"</f>
        <v>苏凤丽</v>
      </c>
    </row>
    <row r="41" spans="1:5" ht="14.25">
      <c r="A41" s="11">
        <v>38</v>
      </c>
      <c r="B41" s="12"/>
      <c r="C41" s="13" t="s">
        <v>8</v>
      </c>
      <c r="D41" s="14"/>
      <c r="E41" s="13" t="str">
        <f>"李亭亭"</f>
        <v>李亭亭</v>
      </c>
    </row>
    <row r="42" spans="1:5" ht="14.25">
      <c r="A42" s="11">
        <v>39</v>
      </c>
      <c r="B42" s="12"/>
      <c r="C42" s="13" t="s">
        <v>8</v>
      </c>
      <c r="D42" s="14"/>
      <c r="E42" s="13" t="str">
        <f>"陈尧"</f>
        <v>陈尧</v>
      </c>
    </row>
    <row r="43" spans="1:5" ht="14.25">
      <c r="A43" s="11">
        <v>40</v>
      </c>
      <c r="B43" s="12"/>
      <c r="C43" s="13" t="s">
        <v>8</v>
      </c>
      <c r="D43" s="14"/>
      <c r="E43" s="13" t="str">
        <f>"王丽媛"</f>
        <v>王丽媛</v>
      </c>
    </row>
    <row r="44" spans="1:5" ht="14.25">
      <c r="A44" s="11">
        <v>41</v>
      </c>
      <c r="B44" s="12"/>
      <c r="C44" s="13" t="s">
        <v>8</v>
      </c>
      <c r="D44" s="14"/>
      <c r="E44" s="13" t="str">
        <f>"李妍"</f>
        <v>李妍</v>
      </c>
    </row>
    <row r="45" spans="1:5" ht="14.25">
      <c r="A45" s="11">
        <v>42</v>
      </c>
      <c r="B45" s="12"/>
      <c r="C45" s="13" t="s">
        <v>8</v>
      </c>
      <c r="D45" s="14"/>
      <c r="E45" s="13" t="str">
        <f>"毛小荷"</f>
        <v>毛小荷</v>
      </c>
    </row>
    <row r="46" spans="1:5" ht="14.25">
      <c r="A46" s="11">
        <v>43</v>
      </c>
      <c r="B46" s="12"/>
      <c r="C46" s="13" t="s">
        <v>8</v>
      </c>
      <c r="D46" s="14"/>
      <c r="E46" s="13" t="str">
        <f>"李迎新"</f>
        <v>李迎新</v>
      </c>
    </row>
    <row r="47" spans="1:5" ht="14.25">
      <c r="A47" s="11">
        <v>44</v>
      </c>
      <c r="B47" s="12"/>
      <c r="C47" s="13" t="s">
        <v>8</v>
      </c>
      <c r="D47" s="14"/>
      <c r="E47" s="13" t="str">
        <f>"徐梦"</f>
        <v>徐梦</v>
      </c>
    </row>
    <row r="48" spans="1:5" ht="14.25">
      <c r="A48" s="11">
        <v>45</v>
      </c>
      <c r="B48" s="12"/>
      <c r="C48" s="13" t="s">
        <v>8</v>
      </c>
      <c r="D48" s="14"/>
      <c r="E48" s="13" t="str">
        <f>"盛成东"</f>
        <v>盛成东</v>
      </c>
    </row>
    <row r="49" spans="1:5" ht="14.25">
      <c r="A49" s="11">
        <v>46</v>
      </c>
      <c r="B49" s="12"/>
      <c r="C49" s="13" t="s">
        <v>8</v>
      </c>
      <c r="D49" s="14"/>
      <c r="E49" s="13" t="str">
        <f>"李梦"</f>
        <v>李梦</v>
      </c>
    </row>
    <row r="50" spans="1:5" ht="14.25">
      <c r="A50" s="11">
        <v>47</v>
      </c>
      <c r="B50" s="12"/>
      <c r="C50" s="13" t="s">
        <v>8</v>
      </c>
      <c r="D50" s="14"/>
      <c r="E50" s="13" t="str">
        <f>"赵雪美"</f>
        <v>赵雪美</v>
      </c>
    </row>
    <row r="51" spans="1:5" ht="14.25">
      <c r="A51" s="11">
        <v>48</v>
      </c>
      <c r="B51" s="12"/>
      <c r="C51" s="13" t="s">
        <v>8</v>
      </c>
      <c r="D51" s="14"/>
      <c r="E51" s="13" t="str">
        <f>"相艳琴"</f>
        <v>相艳琴</v>
      </c>
    </row>
    <row r="52" spans="1:5" ht="14.25">
      <c r="A52" s="11">
        <v>49</v>
      </c>
      <c r="B52" s="12"/>
      <c r="C52" s="13" t="s">
        <v>8</v>
      </c>
      <c r="D52" s="14"/>
      <c r="E52" s="13" t="str">
        <f>"贾云"</f>
        <v>贾云</v>
      </c>
    </row>
    <row r="53" spans="1:5" ht="14.25">
      <c r="A53" s="11">
        <v>50</v>
      </c>
      <c r="B53" s="12"/>
      <c r="C53" s="13" t="s">
        <v>9</v>
      </c>
      <c r="D53" s="14"/>
      <c r="E53" s="13" t="str">
        <f>"胡月琴"</f>
        <v>胡月琴</v>
      </c>
    </row>
    <row r="54" spans="1:5" ht="14.25">
      <c r="A54" s="11">
        <v>51</v>
      </c>
      <c r="B54" s="12"/>
      <c r="C54" s="13" t="s">
        <v>9</v>
      </c>
      <c r="D54" s="14"/>
      <c r="E54" s="13" t="str">
        <f>"薛华盛"</f>
        <v>薛华盛</v>
      </c>
    </row>
    <row r="55" spans="1:5" ht="14.25">
      <c r="A55" s="11">
        <v>52</v>
      </c>
      <c r="B55" s="12"/>
      <c r="C55" s="13" t="s">
        <v>9</v>
      </c>
      <c r="D55" s="14"/>
      <c r="E55" s="13" t="str">
        <f>"张迪"</f>
        <v>张迪</v>
      </c>
    </row>
    <row r="56" spans="1:5" ht="14.25">
      <c r="A56" s="11">
        <v>53</v>
      </c>
      <c r="B56" s="12"/>
      <c r="C56" s="13" t="s">
        <v>9</v>
      </c>
      <c r="D56" s="14"/>
      <c r="E56" s="13" t="str">
        <f>"李彤"</f>
        <v>李彤</v>
      </c>
    </row>
    <row r="57" spans="1:5" ht="14.25">
      <c r="A57" s="11">
        <v>54</v>
      </c>
      <c r="B57" s="12"/>
      <c r="C57" s="13" t="s">
        <v>9</v>
      </c>
      <c r="D57" s="14"/>
      <c r="E57" s="13" t="str">
        <f>"魏松涛"</f>
        <v>魏松涛</v>
      </c>
    </row>
    <row r="58" spans="1:5" ht="14.25">
      <c r="A58" s="11">
        <v>55</v>
      </c>
      <c r="B58" s="12"/>
      <c r="C58" s="13" t="s">
        <v>10</v>
      </c>
      <c r="D58" s="14"/>
      <c r="E58" s="13" t="str">
        <f>"赵小源"</f>
        <v>赵小源</v>
      </c>
    </row>
    <row r="59" spans="1:5" ht="14.25">
      <c r="A59" s="11">
        <v>56</v>
      </c>
      <c r="B59" s="12"/>
      <c r="C59" s="13" t="s">
        <v>10</v>
      </c>
      <c r="D59" s="14"/>
      <c r="E59" s="13" t="str">
        <f>"田芳菲"</f>
        <v>田芳菲</v>
      </c>
    </row>
    <row r="60" spans="1:5" ht="14.25">
      <c r="A60" s="11">
        <v>57</v>
      </c>
      <c r="B60" s="12"/>
      <c r="C60" s="13" t="s">
        <v>10</v>
      </c>
      <c r="D60" s="14"/>
      <c r="E60" s="13" t="str">
        <f>"李栓栓"</f>
        <v>李栓栓</v>
      </c>
    </row>
    <row r="61" spans="1:5" ht="14.25">
      <c r="A61" s="11">
        <v>58</v>
      </c>
      <c r="B61" s="12"/>
      <c r="C61" s="13" t="s">
        <v>10</v>
      </c>
      <c r="D61" s="14"/>
      <c r="E61" s="13" t="str">
        <f>"杨慧慧"</f>
        <v>杨慧慧</v>
      </c>
    </row>
    <row r="62" spans="1:5" ht="14.25">
      <c r="A62" s="11">
        <v>59</v>
      </c>
      <c r="B62" s="12"/>
      <c r="C62" s="13" t="s">
        <v>10</v>
      </c>
      <c r="D62" s="14"/>
      <c r="E62" s="13" t="str">
        <f>"施翠芳"</f>
        <v>施翠芳</v>
      </c>
    </row>
    <row r="63" spans="1:5" ht="14.25">
      <c r="A63" s="11">
        <v>60</v>
      </c>
      <c r="B63" s="12"/>
      <c r="C63" s="13" t="s">
        <v>10</v>
      </c>
      <c r="D63" s="14"/>
      <c r="E63" s="13" t="str">
        <f>"操琳"</f>
        <v>操琳</v>
      </c>
    </row>
    <row r="64" spans="1:5" ht="14.25">
      <c r="A64" s="11">
        <v>61</v>
      </c>
      <c r="B64" s="12"/>
      <c r="C64" s="13" t="s">
        <v>10</v>
      </c>
      <c r="D64" s="14"/>
      <c r="E64" s="13" t="str">
        <f>"邵静静"</f>
        <v>邵静静</v>
      </c>
    </row>
    <row r="65" spans="1:5" ht="14.25">
      <c r="A65" s="11">
        <v>62</v>
      </c>
      <c r="B65" s="12"/>
      <c r="C65" s="13" t="s">
        <v>10</v>
      </c>
      <c r="D65" s="14"/>
      <c r="E65" s="13" t="str">
        <f>"胡永子"</f>
        <v>胡永子</v>
      </c>
    </row>
    <row r="66" spans="1:5" ht="14.25">
      <c r="A66" s="11">
        <v>63</v>
      </c>
      <c r="B66" s="12" t="s">
        <v>11</v>
      </c>
      <c r="C66" s="12" t="s">
        <v>12</v>
      </c>
      <c r="D66" s="15">
        <v>77.1</v>
      </c>
      <c r="E66" s="16"/>
    </row>
    <row r="67" spans="1:5" ht="14.25">
      <c r="A67" s="11">
        <v>64</v>
      </c>
      <c r="B67" s="12" t="s">
        <v>13</v>
      </c>
      <c r="C67" s="12" t="s">
        <v>12</v>
      </c>
      <c r="D67" s="15">
        <v>75.1</v>
      </c>
      <c r="E67" s="16"/>
    </row>
    <row r="68" spans="1:5" ht="14.25">
      <c r="A68" s="11">
        <v>65</v>
      </c>
      <c r="B68" s="12" t="s">
        <v>14</v>
      </c>
      <c r="C68" s="12" t="s">
        <v>12</v>
      </c>
      <c r="D68" s="15">
        <v>74.2</v>
      </c>
      <c r="E68" s="16"/>
    </row>
    <row r="69" spans="1:5" ht="14.25">
      <c r="A69" s="11">
        <v>66</v>
      </c>
      <c r="B69" s="12" t="s">
        <v>15</v>
      </c>
      <c r="C69" s="12" t="s">
        <v>12</v>
      </c>
      <c r="D69" s="15">
        <v>73.6</v>
      </c>
      <c r="E69" s="16"/>
    </row>
    <row r="70" spans="1:5" ht="14.25">
      <c r="A70" s="11">
        <v>67</v>
      </c>
      <c r="B70" s="12" t="s">
        <v>16</v>
      </c>
      <c r="C70" s="12" t="s">
        <v>12</v>
      </c>
      <c r="D70" s="15">
        <v>73.4</v>
      </c>
      <c r="E70" s="16"/>
    </row>
    <row r="71" spans="1:5" ht="14.25">
      <c r="A71" s="11">
        <v>68</v>
      </c>
      <c r="B71" s="12" t="s">
        <v>17</v>
      </c>
      <c r="C71" s="12" t="s">
        <v>12</v>
      </c>
      <c r="D71" s="15">
        <v>73</v>
      </c>
      <c r="E71" s="16"/>
    </row>
    <row r="72" spans="1:5" ht="14.25">
      <c r="A72" s="11">
        <v>69</v>
      </c>
      <c r="B72" s="12" t="s">
        <v>18</v>
      </c>
      <c r="C72" s="12" t="s">
        <v>19</v>
      </c>
      <c r="D72" s="15">
        <v>78.4</v>
      </c>
      <c r="E72" s="16"/>
    </row>
    <row r="73" spans="1:5" ht="14.25">
      <c r="A73" s="11">
        <v>70</v>
      </c>
      <c r="B73" s="12" t="s">
        <v>20</v>
      </c>
      <c r="C73" s="12" t="s">
        <v>19</v>
      </c>
      <c r="D73" s="15">
        <v>73.8</v>
      </c>
      <c r="E73" s="16"/>
    </row>
    <row r="74" spans="1:5" ht="14.25">
      <c r="A74" s="11">
        <v>71</v>
      </c>
      <c r="B74" s="12" t="s">
        <v>21</v>
      </c>
      <c r="C74" s="12" t="s">
        <v>19</v>
      </c>
      <c r="D74" s="15">
        <v>73.3</v>
      </c>
      <c r="E74" s="16"/>
    </row>
    <row r="75" spans="1:5" ht="14.25">
      <c r="A75" s="11">
        <v>72</v>
      </c>
      <c r="B75" s="12" t="s">
        <v>22</v>
      </c>
      <c r="C75" s="12" t="s">
        <v>19</v>
      </c>
      <c r="D75" s="15">
        <v>72.6</v>
      </c>
      <c r="E75" s="16"/>
    </row>
    <row r="76" spans="1:5" ht="14.25">
      <c r="A76" s="11">
        <v>73</v>
      </c>
      <c r="B76" s="12" t="s">
        <v>23</v>
      </c>
      <c r="C76" s="12" t="s">
        <v>19</v>
      </c>
      <c r="D76" s="15">
        <v>72.4</v>
      </c>
      <c r="E76" s="16"/>
    </row>
    <row r="77" spans="1:5" ht="14.25">
      <c r="A77" s="11">
        <v>74</v>
      </c>
      <c r="B77" s="12" t="s">
        <v>24</v>
      </c>
      <c r="C77" s="12" t="s">
        <v>19</v>
      </c>
      <c r="D77" s="15">
        <v>72.3</v>
      </c>
      <c r="E77" s="16"/>
    </row>
    <row r="78" spans="1:5" ht="14.25">
      <c r="A78" s="11">
        <v>75</v>
      </c>
      <c r="B78" s="12" t="s">
        <v>25</v>
      </c>
      <c r="C78" s="12" t="s">
        <v>26</v>
      </c>
      <c r="D78" s="15">
        <v>77.3</v>
      </c>
      <c r="E78" s="16"/>
    </row>
    <row r="79" spans="1:5" ht="14.25">
      <c r="A79" s="11">
        <v>76</v>
      </c>
      <c r="B79" s="12" t="s">
        <v>27</v>
      </c>
      <c r="C79" s="12" t="s">
        <v>26</v>
      </c>
      <c r="D79" s="15">
        <v>75.2</v>
      </c>
      <c r="E79" s="16"/>
    </row>
    <row r="80" spans="1:5" ht="14.25">
      <c r="A80" s="11">
        <v>77</v>
      </c>
      <c r="B80" s="12" t="s">
        <v>28</v>
      </c>
      <c r="C80" s="12" t="s">
        <v>26</v>
      </c>
      <c r="D80" s="15">
        <v>74</v>
      </c>
      <c r="E80" s="16"/>
    </row>
    <row r="81" spans="1:5" ht="14.25">
      <c r="A81" s="11">
        <v>78</v>
      </c>
      <c r="B81" s="12" t="s">
        <v>29</v>
      </c>
      <c r="C81" s="12" t="s">
        <v>26</v>
      </c>
      <c r="D81" s="15">
        <v>72.2</v>
      </c>
      <c r="E81" s="16"/>
    </row>
    <row r="82" spans="1:5" ht="14.25">
      <c r="A82" s="11">
        <v>79</v>
      </c>
      <c r="B82" s="12" t="s">
        <v>30</v>
      </c>
      <c r="C82" s="12" t="s">
        <v>26</v>
      </c>
      <c r="D82" s="15">
        <v>71.6</v>
      </c>
      <c r="E82" s="16"/>
    </row>
    <row r="83" spans="1:5" ht="14.25">
      <c r="A83" s="11">
        <v>80</v>
      </c>
      <c r="B83" s="12" t="s">
        <v>31</v>
      </c>
      <c r="C83" s="12" t="s">
        <v>26</v>
      </c>
      <c r="D83" s="15">
        <v>71</v>
      </c>
      <c r="E83" s="16"/>
    </row>
  </sheetData>
  <sheetProtection/>
  <mergeCells count="2">
    <mergeCell ref="A1:E1"/>
    <mergeCell ref="A2:E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　　　　</cp:lastModifiedBy>
  <dcterms:created xsi:type="dcterms:W3CDTF">2019-05-20T03:35:06Z</dcterms:created>
  <dcterms:modified xsi:type="dcterms:W3CDTF">2019-12-03T08:23:30Z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