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<sst xmlns="http://schemas.openxmlformats.org/spreadsheetml/2006/main" count="63" uniqueCount="15">
  <si>
    <t>2019年蒙城县兴蒙公司公开招考工作人员资格复审合格        拟进入面试人员名单</t>
  </si>
  <si>
    <t>排序</t>
  </si>
  <si>
    <t>部门</t>
  </si>
  <si>
    <t>报考岗位</t>
  </si>
  <si>
    <t>岗位代码</t>
  </si>
  <si>
    <t>姓名</t>
  </si>
  <si>
    <t>准考证号</t>
  </si>
  <si>
    <t>兴蒙公司</t>
  </si>
  <si>
    <t>工程岗</t>
  </si>
  <si>
    <t>兴致公司</t>
  </si>
  <si>
    <t>子公司主管</t>
  </si>
  <si>
    <t>会计</t>
  </si>
  <si>
    <t>物业监管岗</t>
  </si>
  <si>
    <t>运营内勤岗</t>
  </si>
  <si>
    <t>运营外勤岗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</si>
</sst>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6"/>
      <name val="方正小标宋简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SheetLayoutView="100" workbookViewId="0" topLeftCell="A1">
      <selection activeCell="C23" sqref="C23:C30"/>
    </sheetView>
  </sheetViews>
  <sheetFormatPr defaultColWidth="29.50390625" defaultRowHeight="18" customHeight="1"/>
  <cols>
    <col min="1" max="1" width="8.00390625" style="2" customWidth="1"/>
    <col min="2" max="2" width="11.00390625" style="2" customWidth="1"/>
    <col min="3" max="3" width="17.875" style="2" customWidth="1"/>
    <col min="4" max="4" width="14.125" style="2" customWidth="1"/>
    <col min="5" max="5" width="10.625" style="2" customWidth="1"/>
    <col min="6" max="6" width="15.375" style="2" customWidth="1"/>
    <col min="7" max="8" width="8.375" style="2" customWidth="1"/>
    <col min="9" max="253" width="29.50390625" style="2" customWidth="1"/>
    <col min="254" max="16384" width="29.50390625" style="3" customWidth="1"/>
  </cols>
  <sheetData>
    <row r="1" spans="1:6" ht="49.5" customHeight="1">
      <c r="A1" s="4" t="s">
        <v>0</v>
      </c>
      <c r="B1" s="5"/>
      <c r="C1" s="5"/>
      <c r="D1" s="5"/>
      <c r="E1" s="5"/>
      <c r="F1" s="5"/>
    </row>
    <row r="2" spans="1:6" s="1" customFormat="1" ht="19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2" customFormat="1" ht="19.5" customHeight="1">
      <c r="A3" s="7">
        <v>1</v>
      </c>
      <c r="B3" s="7" t="s">
        <v>7</v>
      </c>
      <c r="C3" s="8" t="s">
        <v>8</v>
      </c>
      <c r="D3" s="8">
        <v>190102</v>
      </c>
      <c r="E3" s="8" t="str">
        <f>"李运飞"</f>
        <v>李运飞</v>
      </c>
      <c r="F3" s="8" t="str">
        <f>"19010200104"</f>
        <v>19010200104</v>
      </c>
    </row>
    <row r="4" spans="1:6" s="2" customFormat="1" ht="19.5" customHeight="1">
      <c r="A4" s="7">
        <v>2</v>
      </c>
      <c r="B4" s="7" t="s">
        <v>7</v>
      </c>
      <c r="C4" s="8" t="s">
        <v>8</v>
      </c>
      <c r="D4" s="8">
        <v>190102</v>
      </c>
      <c r="E4" s="8" t="str">
        <f>"郭盼盼"</f>
        <v>郭盼盼</v>
      </c>
      <c r="F4" s="8" t="str">
        <f>"19010200101"</f>
        <v>19010200101</v>
      </c>
    </row>
    <row r="5" spans="1:6" s="2" customFormat="1" ht="19.5" customHeight="1">
      <c r="A5" s="9">
        <v>3</v>
      </c>
      <c r="B5" s="10" t="s">
        <v>9</v>
      </c>
      <c r="C5" s="11" t="s">
        <v>10</v>
      </c>
      <c r="D5" s="11">
        <v>190104</v>
      </c>
      <c r="E5" s="11" t="str">
        <f>"吴虎"</f>
        <v>吴虎</v>
      </c>
      <c r="F5" s="11" t="str">
        <f>"19010400310"</f>
        <v>19010400310</v>
      </c>
    </row>
    <row r="6" spans="1:6" s="2" customFormat="1" ht="19.5" customHeight="1">
      <c r="A6" s="12">
        <v>4</v>
      </c>
      <c r="B6" s="10" t="s">
        <v>9</v>
      </c>
      <c r="C6" s="11" t="s">
        <v>10</v>
      </c>
      <c r="D6" s="8">
        <v>190104</v>
      </c>
      <c r="E6" s="8" t="str">
        <f>"张冠"</f>
        <v>张冠</v>
      </c>
      <c r="F6" s="8" t="str">
        <f>"19010400303"</f>
        <v>19010400303</v>
      </c>
    </row>
    <row r="7" spans="1:6" s="2" customFormat="1" ht="19.5" customHeight="1">
      <c r="A7" s="12">
        <v>5</v>
      </c>
      <c r="B7" s="10" t="s">
        <v>9</v>
      </c>
      <c r="C7" s="8" t="s">
        <v>11</v>
      </c>
      <c r="D7" s="8">
        <v>190105</v>
      </c>
      <c r="E7" s="8" t="str">
        <f>"李庆"</f>
        <v>李庆</v>
      </c>
      <c r="F7" s="8" t="str">
        <f>"19010500221"</f>
        <v>19010500221</v>
      </c>
    </row>
    <row r="8" spans="1:6" s="2" customFormat="1" ht="19.5" customHeight="1">
      <c r="A8" s="12">
        <v>6</v>
      </c>
      <c r="B8" s="10" t="s">
        <v>9</v>
      </c>
      <c r="C8" s="8" t="s">
        <v>11</v>
      </c>
      <c r="D8" s="8">
        <v>190105</v>
      </c>
      <c r="E8" s="8" t="str">
        <f>"郏世泽"</f>
        <v>郏世泽</v>
      </c>
      <c r="F8" s="8" t="str">
        <f>"19010500222"</f>
        <v>19010500222</v>
      </c>
    </row>
    <row r="9" spans="1:6" s="2" customFormat="1" ht="19.5" customHeight="1">
      <c r="A9" s="12">
        <v>7</v>
      </c>
      <c r="B9" s="10" t="s">
        <v>9</v>
      </c>
      <c r="C9" s="8" t="s">
        <v>11</v>
      </c>
      <c r="D9" s="8">
        <v>190105</v>
      </c>
      <c r="E9" s="8" t="str">
        <f>"王方圆"</f>
        <v>王方圆</v>
      </c>
      <c r="F9" s="8" t="str">
        <f>"19010500209"</f>
        <v>19010500209</v>
      </c>
    </row>
    <row r="10" spans="1:6" s="2" customFormat="1" ht="19.5" customHeight="1">
      <c r="A10" s="12">
        <v>8</v>
      </c>
      <c r="B10" s="10" t="s">
        <v>9</v>
      </c>
      <c r="C10" s="8" t="s">
        <v>11</v>
      </c>
      <c r="D10" s="8">
        <v>190105</v>
      </c>
      <c r="E10" s="8" t="str">
        <f>"马丹凤"</f>
        <v>马丹凤</v>
      </c>
      <c r="F10" s="8" t="str">
        <f>"19010500208"</f>
        <v>19010500208</v>
      </c>
    </row>
    <row r="11" spans="1:6" s="2" customFormat="1" ht="19.5" customHeight="1">
      <c r="A11" s="12">
        <v>9</v>
      </c>
      <c r="B11" s="10" t="s">
        <v>9</v>
      </c>
      <c r="C11" s="8" t="s">
        <v>11</v>
      </c>
      <c r="D11" s="8">
        <v>190105</v>
      </c>
      <c r="E11" s="8" t="str">
        <f>"张明慧"</f>
        <v>张明慧</v>
      </c>
      <c r="F11" s="8" t="str">
        <f>"19010500206"</f>
        <v>19010500206</v>
      </c>
    </row>
    <row r="12" spans="1:6" s="2" customFormat="1" ht="19.5" customHeight="1">
      <c r="A12" s="12">
        <v>10</v>
      </c>
      <c r="B12" s="10" t="s">
        <v>9</v>
      </c>
      <c r="C12" s="8" t="s">
        <v>11</v>
      </c>
      <c r="D12" s="8">
        <v>190105</v>
      </c>
      <c r="E12" s="8" t="str">
        <f>"邹晓敏"</f>
        <v>邹晓敏</v>
      </c>
      <c r="F12" s="8" t="str">
        <f>"19010500214"</f>
        <v>19010500214</v>
      </c>
    </row>
    <row r="13" spans="1:6" s="2" customFormat="1" ht="19.5" customHeight="1">
      <c r="A13" s="12">
        <v>11</v>
      </c>
      <c r="B13" s="10" t="s">
        <v>9</v>
      </c>
      <c r="C13" s="8" t="s">
        <v>8</v>
      </c>
      <c r="D13" s="8">
        <v>190106</v>
      </c>
      <c r="E13" s="8" t="str">
        <f>"徐辉"</f>
        <v>徐辉</v>
      </c>
      <c r="F13" s="8" t="str">
        <f>"19010600109"</f>
        <v>19010600109</v>
      </c>
    </row>
    <row r="14" spans="1:6" s="2" customFormat="1" ht="19.5" customHeight="1">
      <c r="A14" s="12">
        <v>12</v>
      </c>
      <c r="B14" s="10" t="s">
        <v>9</v>
      </c>
      <c r="C14" s="8" t="s">
        <v>8</v>
      </c>
      <c r="D14" s="8">
        <v>190106</v>
      </c>
      <c r="E14" s="8" t="str">
        <f>"蒋成君"</f>
        <v>蒋成君</v>
      </c>
      <c r="F14" s="8" t="str">
        <f>"19010600111"</f>
        <v>19010600111</v>
      </c>
    </row>
    <row r="15" spans="1:6" s="2" customFormat="1" ht="19.5" customHeight="1">
      <c r="A15" s="12">
        <v>13</v>
      </c>
      <c r="B15" s="10" t="s">
        <v>9</v>
      </c>
      <c r="C15" s="8" t="s">
        <v>12</v>
      </c>
      <c r="D15" s="8">
        <v>190107</v>
      </c>
      <c r="E15" s="8" t="str">
        <f>"丁强"</f>
        <v>丁强</v>
      </c>
      <c r="F15" s="8" t="str">
        <f>"19010700710"</f>
        <v>19010700710</v>
      </c>
    </row>
    <row r="16" spans="1:6" s="2" customFormat="1" ht="19.5" customHeight="1">
      <c r="A16" s="12">
        <v>14</v>
      </c>
      <c r="B16" s="10" t="s">
        <v>9</v>
      </c>
      <c r="C16" s="8" t="s">
        <v>12</v>
      </c>
      <c r="D16" s="8">
        <v>190107</v>
      </c>
      <c r="E16" s="8" t="str">
        <f>"张奎"</f>
        <v>张奎</v>
      </c>
      <c r="F16" s="8" t="str">
        <f>"19010700516"</f>
        <v>19010700516</v>
      </c>
    </row>
    <row r="17" spans="1:6" s="2" customFormat="1" ht="19.5" customHeight="1">
      <c r="A17" s="12">
        <v>15</v>
      </c>
      <c r="B17" s="10" t="s">
        <v>9</v>
      </c>
      <c r="C17" s="8" t="s">
        <v>12</v>
      </c>
      <c r="D17" s="8">
        <v>190107</v>
      </c>
      <c r="E17" s="8" t="str">
        <f>"刘冬"</f>
        <v>刘冬</v>
      </c>
      <c r="F17" s="8" t="str">
        <f>"19010700628"</f>
        <v>19010700628</v>
      </c>
    </row>
    <row r="18" spans="1:6" s="2" customFormat="1" ht="19.5" customHeight="1">
      <c r="A18" s="12">
        <v>16</v>
      </c>
      <c r="B18" s="10" t="s">
        <v>9</v>
      </c>
      <c r="C18" s="8" t="s">
        <v>12</v>
      </c>
      <c r="D18" s="8">
        <v>190107</v>
      </c>
      <c r="E18" s="8" t="str">
        <f>"刘骏伟"</f>
        <v>刘骏伟</v>
      </c>
      <c r="F18" s="8" t="str">
        <f>"19010700424"</f>
        <v>19010700424</v>
      </c>
    </row>
    <row r="19" spans="1:6" s="2" customFormat="1" ht="19.5" customHeight="1">
      <c r="A19" s="12">
        <v>17</v>
      </c>
      <c r="B19" s="10" t="s">
        <v>9</v>
      </c>
      <c r="C19" s="8" t="s">
        <v>13</v>
      </c>
      <c r="D19" s="8">
        <v>190108</v>
      </c>
      <c r="E19" s="8" t="str">
        <f>"李文龙"</f>
        <v>李文龙</v>
      </c>
      <c r="F19" s="8" t="str">
        <f>"19010800313"</f>
        <v>19010800313</v>
      </c>
    </row>
    <row r="20" spans="1:6" s="2" customFormat="1" ht="19.5" customHeight="1">
      <c r="A20" s="12">
        <v>18</v>
      </c>
      <c r="B20" s="10" t="s">
        <v>9</v>
      </c>
      <c r="C20" s="8" t="s">
        <v>13</v>
      </c>
      <c r="D20" s="8">
        <v>190108</v>
      </c>
      <c r="E20" s="8" t="str">
        <f>"齐全"</f>
        <v>齐全</v>
      </c>
      <c r="F20" s="8" t="str">
        <f>"19010800318"</f>
        <v>19010800318</v>
      </c>
    </row>
    <row r="21" spans="1:6" s="2" customFormat="1" ht="19.5" customHeight="1">
      <c r="A21" s="12">
        <v>19</v>
      </c>
      <c r="B21" s="10" t="s">
        <v>9</v>
      </c>
      <c r="C21" s="8" t="s">
        <v>13</v>
      </c>
      <c r="D21" s="8">
        <v>190108</v>
      </c>
      <c r="E21" s="8" t="str">
        <f>"郑红磊"</f>
        <v>郑红磊</v>
      </c>
      <c r="F21" s="8" t="str">
        <f>"19010800316"</f>
        <v>19010800316</v>
      </c>
    </row>
    <row r="22" spans="1:6" s="2" customFormat="1" ht="19.5" customHeight="1">
      <c r="A22" s="12">
        <v>20</v>
      </c>
      <c r="B22" s="10" t="s">
        <v>9</v>
      </c>
      <c r="C22" s="8" t="s">
        <v>13</v>
      </c>
      <c r="D22" s="8">
        <v>190108</v>
      </c>
      <c r="E22" s="8" t="str">
        <f>"蔺侠芳"</f>
        <v>蔺侠芳</v>
      </c>
      <c r="F22" s="8" t="str">
        <f>"19010800320"</f>
        <v>19010800320</v>
      </c>
    </row>
    <row r="23" spans="1:6" s="2" customFormat="1" ht="19.5" customHeight="1">
      <c r="A23" s="12">
        <v>21</v>
      </c>
      <c r="B23" s="10" t="s">
        <v>9</v>
      </c>
      <c r="C23" s="8" t="s">
        <v>14</v>
      </c>
      <c r="D23" s="8">
        <v>190109</v>
      </c>
      <c r="E23" s="8" t="str">
        <f>"张磊磊"</f>
        <v>张磊磊</v>
      </c>
      <c r="F23" s="8" t="str">
        <f>"19010901005"</f>
        <v>19010901005</v>
      </c>
    </row>
    <row r="24" spans="1:6" s="2" customFormat="1" ht="19.5" customHeight="1">
      <c r="A24" s="12">
        <v>22</v>
      </c>
      <c r="B24" s="10" t="s">
        <v>9</v>
      </c>
      <c r="C24" s="8" t="s">
        <v>14</v>
      </c>
      <c r="D24" s="8">
        <v>190109</v>
      </c>
      <c r="E24" s="8" t="str">
        <f>"宋世昌"</f>
        <v>宋世昌</v>
      </c>
      <c r="F24" s="8" t="str">
        <f>"19010901301"</f>
        <v>19010901301</v>
      </c>
    </row>
    <row r="25" spans="1:6" s="2" customFormat="1" ht="19.5" customHeight="1">
      <c r="A25" s="12">
        <v>23</v>
      </c>
      <c r="B25" s="10" t="s">
        <v>9</v>
      </c>
      <c r="C25" s="8" t="s">
        <v>14</v>
      </c>
      <c r="D25" s="8">
        <v>190109</v>
      </c>
      <c r="E25" s="8" t="str">
        <f>"李志东"</f>
        <v>李志东</v>
      </c>
      <c r="F25" s="8" t="str">
        <f>"19010901507"</f>
        <v>19010901507</v>
      </c>
    </row>
    <row r="26" spans="1:6" s="2" customFormat="1" ht="19.5" customHeight="1">
      <c r="A26" s="12">
        <v>24</v>
      </c>
      <c r="B26" s="10" t="s">
        <v>9</v>
      </c>
      <c r="C26" s="8" t="s">
        <v>14</v>
      </c>
      <c r="D26" s="8">
        <v>190109</v>
      </c>
      <c r="E26" s="8" t="str">
        <f>"胡紫鹏"</f>
        <v>胡紫鹏</v>
      </c>
      <c r="F26" s="8" t="str">
        <f>"19010901008"</f>
        <v>19010901008</v>
      </c>
    </row>
    <row r="27" spans="1:6" s="2" customFormat="1" ht="19.5" customHeight="1">
      <c r="A27" s="12">
        <v>25</v>
      </c>
      <c r="B27" s="10" t="s">
        <v>9</v>
      </c>
      <c r="C27" s="8" t="s">
        <v>14</v>
      </c>
      <c r="D27" s="8">
        <v>190109</v>
      </c>
      <c r="E27" s="8" t="str">
        <f>"冯聚鑫"</f>
        <v>冯聚鑫</v>
      </c>
      <c r="F27" s="8" t="str">
        <f>"19010901310"</f>
        <v>19010901310</v>
      </c>
    </row>
    <row r="28" spans="1:6" s="2" customFormat="1" ht="19.5" customHeight="1">
      <c r="A28" s="12">
        <v>26</v>
      </c>
      <c r="B28" s="10" t="s">
        <v>9</v>
      </c>
      <c r="C28" s="8" t="s">
        <v>14</v>
      </c>
      <c r="D28" s="8">
        <v>190109</v>
      </c>
      <c r="E28" s="8" t="str">
        <f>"李爱玲"</f>
        <v>李爱玲</v>
      </c>
      <c r="F28" s="8" t="str">
        <f>"19010901211"</f>
        <v>19010901211</v>
      </c>
    </row>
    <row r="29" spans="1:6" s="2" customFormat="1" ht="19.5" customHeight="1">
      <c r="A29" s="12">
        <v>27</v>
      </c>
      <c r="B29" s="10" t="s">
        <v>9</v>
      </c>
      <c r="C29" s="8" t="s">
        <v>14</v>
      </c>
      <c r="D29" s="8">
        <v>190109</v>
      </c>
      <c r="E29" s="8" t="str">
        <f>"马强"</f>
        <v>马强</v>
      </c>
      <c r="F29" s="8" t="str">
        <f>"19010901627"</f>
        <v>19010901627</v>
      </c>
    </row>
    <row r="30" spans="1:6" s="2" customFormat="1" ht="19.5" customHeight="1">
      <c r="A30" s="12">
        <v>28</v>
      </c>
      <c r="B30" s="10" t="s">
        <v>9</v>
      </c>
      <c r="C30" s="8" t="s">
        <v>14</v>
      </c>
      <c r="D30" s="8">
        <v>190109</v>
      </c>
      <c r="E30" s="8" t="str">
        <f>"马浩宇"</f>
        <v>马浩宇</v>
      </c>
      <c r="F30" s="8" t="str">
        <f>"19010901427"</f>
        <v>19010901427</v>
      </c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李荣</cp:lastModifiedBy>
  <dcterms:created xsi:type="dcterms:W3CDTF">2019-10-16T08:22:33Z</dcterms:created>
  <dcterms:modified xsi:type="dcterms:W3CDTF">2019-10-25T03:18:30Z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