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<sst xmlns="http://schemas.openxmlformats.org/spreadsheetml/2006/main" count="481" uniqueCount="240">
  <si>
    <t>亳州市谯城区2019年度乡镇事业单位公开招聘人员                          笔试、面试合成成绩公告</t>
  </si>
  <si>
    <t>序号</t>
  </si>
  <si>
    <t>职位代码</t>
  </si>
  <si>
    <t>准考证号</t>
  </si>
  <si>
    <t>笔试成绩</t>
  </si>
  <si>
    <t>面试成绩</t>
  </si>
  <si>
    <t>合成总成绩</t>
  </si>
  <si>
    <r>
      <t>201901_</t>
    </r>
    <r>
      <rPr>
        <sz val="12"/>
        <rFont val="仿宋_GB2312"/>
        <family val="3"/>
      </rPr>
      <t>工作人员</t>
    </r>
  </si>
  <si>
    <t>201901010419</t>
  </si>
  <si>
    <t>201901010122</t>
  </si>
  <si>
    <t>201901010615</t>
  </si>
  <si>
    <t>201901010712</t>
  </si>
  <si>
    <t>201901010319</t>
  </si>
  <si>
    <t>201901010330</t>
  </si>
  <si>
    <t>201901010524</t>
  </si>
  <si>
    <t>201901010512</t>
  </si>
  <si>
    <t>201901010523</t>
  </si>
  <si>
    <t>201901010601</t>
  </si>
  <si>
    <t>201901010208</t>
  </si>
  <si>
    <t>201901010204</t>
  </si>
  <si>
    <t>201901010421</t>
  </si>
  <si>
    <t>201901010402</t>
  </si>
  <si>
    <t>201901010205</t>
  </si>
  <si>
    <t>201901010308</t>
  </si>
  <si>
    <t>201901010220</t>
  </si>
  <si>
    <t>201901010525</t>
  </si>
  <si>
    <t>201901010410</t>
  </si>
  <si>
    <t>201901010305</t>
  </si>
  <si>
    <t>201901010701</t>
  </si>
  <si>
    <r>
      <t>201902_</t>
    </r>
    <r>
      <rPr>
        <sz val="12"/>
        <rFont val="仿宋_GB2312"/>
        <family val="3"/>
      </rPr>
      <t>工作人员</t>
    </r>
  </si>
  <si>
    <t>201902011704</t>
  </si>
  <si>
    <t>201902011225</t>
  </si>
  <si>
    <t>201902011217</t>
  </si>
  <si>
    <t>201902011201</t>
  </si>
  <si>
    <t>201902011529</t>
  </si>
  <si>
    <t>201902011929</t>
  </si>
  <si>
    <t>201902011229</t>
  </si>
  <si>
    <t>201902012006</t>
  </si>
  <si>
    <t>201902010912</t>
  </si>
  <si>
    <t>201902011324</t>
  </si>
  <si>
    <t>201902011926</t>
  </si>
  <si>
    <t>201902011214</t>
  </si>
  <si>
    <t>201902011222</t>
  </si>
  <si>
    <t>201902011915</t>
  </si>
  <si>
    <t>201902011906</t>
  </si>
  <si>
    <t>201902011803</t>
  </si>
  <si>
    <t>201902011607</t>
  </si>
  <si>
    <t>201902011902</t>
  </si>
  <si>
    <t>201902011403</t>
  </si>
  <si>
    <t>201902011310</t>
  </si>
  <si>
    <t>201902011329</t>
  </si>
  <si>
    <t>201902011211</t>
  </si>
  <si>
    <t>201902010904</t>
  </si>
  <si>
    <t>201902011322</t>
  </si>
  <si>
    <t>201902011522</t>
  </si>
  <si>
    <r>
      <t>201903_</t>
    </r>
    <r>
      <rPr>
        <sz val="12"/>
        <rFont val="仿宋_GB2312"/>
        <family val="3"/>
      </rPr>
      <t>工作人员</t>
    </r>
  </si>
  <si>
    <t>201903013803</t>
  </si>
  <si>
    <t>201903012207</t>
  </si>
  <si>
    <t>201903012111</t>
  </si>
  <si>
    <t>201903012504</t>
  </si>
  <si>
    <t>201903013711</t>
  </si>
  <si>
    <t>201903013322</t>
  </si>
  <si>
    <t>201903012707</t>
  </si>
  <si>
    <t>201903012523</t>
  </si>
  <si>
    <t>201903012823</t>
  </si>
  <si>
    <t>201903013230</t>
  </si>
  <si>
    <t>201903012810</t>
  </si>
  <si>
    <t>201903012906</t>
  </si>
  <si>
    <t>201903012129</t>
  </si>
  <si>
    <t>201903013324</t>
  </si>
  <si>
    <t>201903012423</t>
  </si>
  <si>
    <t>201903013908</t>
  </si>
  <si>
    <t>201903012907</t>
  </si>
  <si>
    <t>201903013130</t>
  </si>
  <si>
    <t>201903013114</t>
  </si>
  <si>
    <t>201903013818</t>
  </si>
  <si>
    <t>201903013027</t>
  </si>
  <si>
    <r>
      <t>201904_</t>
    </r>
    <r>
      <rPr>
        <sz val="12"/>
        <rFont val="仿宋_GB2312"/>
        <family val="3"/>
      </rPr>
      <t>工作人员</t>
    </r>
  </si>
  <si>
    <t>201904015009</t>
  </si>
  <si>
    <t>201904015017</t>
  </si>
  <si>
    <t>201904014317</t>
  </si>
  <si>
    <t>201904014107</t>
  </si>
  <si>
    <t>201904014525</t>
  </si>
  <si>
    <t>201904015003</t>
  </si>
  <si>
    <t>201904014724</t>
  </si>
  <si>
    <t>201904014417</t>
  </si>
  <si>
    <t>201904014522</t>
  </si>
  <si>
    <t>201904014617</t>
  </si>
  <si>
    <t>201904015002</t>
  </si>
  <si>
    <t>201904014424</t>
  </si>
  <si>
    <t>201904014330</t>
  </si>
  <si>
    <t>201904014811</t>
  </si>
  <si>
    <t>201904014818</t>
  </si>
  <si>
    <t>201904014930</t>
  </si>
  <si>
    <t>201904015018</t>
  </si>
  <si>
    <t>201904014723</t>
  </si>
  <si>
    <t>201904014414</t>
  </si>
  <si>
    <t>201904014413</t>
  </si>
  <si>
    <t>201904014502</t>
  </si>
  <si>
    <t>201904014805</t>
  </si>
  <si>
    <t>201904014917</t>
  </si>
  <si>
    <r>
      <t>201905_</t>
    </r>
    <r>
      <rPr>
        <sz val="12"/>
        <rFont val="仿宋_GB2312"/>
        <family val="3"/>
      </rPr>
      <t>工作人员</t>
    </r>
  </si>
  <si>
    <t>201905015306</t>
  </si>
  <si>
    <t>201905015315</t>
  </si>
  <si>
    <t>201905015208</t>
  </si>
  <si>
    <t>201905015229</t>
  </si>
  <si>
    <t>201905015201</t>
  </si>
  <si>
    <t>201905015209</t>
  </si>
  <si>
    <t>201905015216</t>
  </si>
  <si>
    <t>201905015226</t>
  </si>
  <si>
    <t>201905015313</t>
  </si>
  <si>
    <t>201905015215</t>
  </si>
  <si>
    <t>201905015224</t>
  </si>
  <si>
    <t>201905015217</t>
  </si>
  <si>
    <t>201905015203</t>
  </si>
  <si>
    <t>201905015130</t>
  </si>
  <si>
    <t>201905015221</t>
  </si>
  <si>
    <t>201905015219</t>
  </si>
  <si>
    <t>201905015220</t>
  </si>
  <si>
    <t>201905015314</t>
  </si>
  <si>
    <r>
      <t>201906_</t>
    </r>
    <r>
      <rPr>
        <sz val="12"/>
        <rFont val="仿宋_GB2312"/>
        <family val="3"/>
      </rPr>
      <t>工作人员</t>
    </r>
  </si>
  <si>
    <t>201906017419</t>
  </si>
  <si>
    <t>201906020126</t>
  </si>
  <si>
    <t>201906016716</t>
  </si>
  <si>
    <t>201906020201</t>
  </si>
  <si>
    <t>201906016202</t>
  </si>
  <si>
    <t>201906020208</t>
  </si>
  <si>
    <t>201906016707</t>
  </si>
  <si>
    <t>201906015626</t>
  </si>
  <si>
    <t>201906016301</t>
  </si>
  <si>
    <t>201906016727</t>
  </si>
  <si>
    <t>201906017414</t>
  </si>
  <si>
    <t>201906016030</t>
  </si>
  <si>
    <t>201906017019</t>
  </si>
  <si>
    <t>201906015812</t>
  </si>
  <si>
    <t>201906017328</t>
  </si>
  <si>
    <t>201906015723</t>
  </si>
  <si>
    <t>201906017029</t>
  </si>
  <si>
    <t>201906015520</t>
  </si>
  <si>
    <t>201906016104</t>
  </si>
  <si>
    <t>201906020223</t>
  </si>
  <si>
    <t>201906016201</t>
  </si>
  <si>
    <t>201906016226</t>
  </si>
  <si>
    <t>201906016628</t>
  </si>
  <si>
    <r>
      <t>201907_</t>
    </r>
    <r>
      <rPr>
        <sz val="12"/>
        <rFont val="仿宋_GB2312"/>
        <family val="3"/>
      </rPr>
      <t>工作人员</t>
    </r>
  </si>
  <si>
    <t>201907021018</t>
  </si>
  <si>
    <t>201907020827</t>
  </si>
  <si>
    <t>201907020801</t>
  </si>
  <si>
    <t>201907021010</t>
  </si>
  <si>
    <t>201907020812</t>
  </si>
  <si>
    <t>201907020727</t>
  </si>
  <si>
    <t>201907020805</t>
  </si>
  <si>
    <t>201907021016</t>
  </si>
  <si>
    <t>201907020915</t>
  </si>
  <si>
    <t>201907020923</t>
  </si>
  <si>
    <t>201907021101</t>
  </si>
  <si>
    <t>201907021012</t>
  </si>
  <si>
    <t>201907021004</t>
  </si>
  <si>
    <t>201907020808</t>
  </si>
  <si>
    <t>201907020823</t>
  </si>
  <si>
    <t>201907020910</t>
  </si>
  <si>
    <t>201907020819</t>
  </si>
  <si>
    <t>201907021009</t>
  </si>
  <si>
    <t>201907020730</t>
  </si>
  <si>
    <r>
      <t>201908_</t>
    </r>
    <r>
      <rPr>
        <sz val="12"/>
        <rFont val="仿宋_GB2312"/>
        <family val="3"/>
      </rPr>
      <t>工作人员</t>
    </r>
  </si>
  <si>
    <t>201908022717</t>
  </si>
  <si>
    <t>201908022715</t>
  </si>
  <si>
    <t>201908023112</t>
  </si>
  <si>
    <t>201908021529</t>
  </si>
  <si>
    <t>201908023610</t>
  </si>
  <si>
    <t>201908022928</t>
  </si>
  <si>
    <t>201908021821</t>
  </si>
  <si>
    <t>201908023604</t>
  </si>
  <si>
    <t>201908021301</t>
  </si>
  <si>
    <t>201908021420</t>
  </si>
  <si>
    <t>201908023605</t>
  </si>
  <si>
    <t>201908021122</t>
  </si>
  <si>
    <t>201908023908</t>
  </si>
  <si>
    <t>201908022419</t>
  </si>
  <si>
    <t>201908022905</t>
  </si>
  <si>
    <t>201908023720</t>
  </si>
  <si>
    <t>201908021416</t>
  </si>
  <si>
    <t>201908021229</t>
  </si>
  <si>
    <t>201908021904</t>
  </si>
  <si>
    <t>201908023809</t>
  </si>
  <si>
    <t>201908023903</t>
  </si>
  <si>
    <t>201908021406</t>
  </si>
  <si>
    <t>201908023330</t>
  </si>
  <si>
    <t>201908021828</t>
  </si>
  <si>
    <r>
      <t>201909_</t>
    </r>
    <r>
      <rPr>
        <sz val="12"/>
        <rFont val="仿宋_GB2312"/>
        <family val="3"/>
      </rPr>
      <t>工作人员</t>
    </r>
  </si>
  <si>
    <t>201909031025</t>
  </si>
  <si>
    <t>201909024420</t>
  </si>
  <si>
    <t>201909031513</t>
  </si>
  <si>
    <t>201909030106</t>
  </si>
  <si>
    <t>201909024713</t>
  </si>
  <si>
    <t>201909031411</t>
  </si>
  <si>
    <t>201909031030</t>
  </si>
  <si>
    <t>201909030629</t>
  </si>
  <si>
    <t>201909030313</t>
  </si>
  <si>
    <t>201909024507</t>
  </si>
  <si>
    <t>201909024723</t>
  </si>
  <si>
    <t>201909024417</t>
  </si>
  <si>
    <t>201909030119</t>
  </si>
  <si>
    <t>201909031821</t>
  </si>
  <si>
    <t>201909031126</t>
  </si>
  <si>
    <t>201909031019</t>
  </si>
  <si>
    <t>201909024215</t>
  </si>
  <si>
    <t>201909024213</t>
  </si>
  <si>
    <t>201909031113</t>
  </si>
  <si>
    <t>201909030128</t>
  </si>
  <si>
    <t>201909030413</t>
  </si>
  <si>
    <t>201909031629</t>
  </si>
  <si>
    <t>201909030505</t>
  </si>
  <si>
    <r>
      <t>201910_</t>
    </r>
    <r>
      <rPr>
        <sz val="12"/>
        <rFont val="仿宋_GB2312"/>
        <family val="3"/>
      </rPr>
      <t>工作人员</t>
    </r>
  </si>
  <si>
    <t>201910034212</t>
  </si>
  <si>
    <t>201910034811</t>
  </si>
  <si>
    <t>201910033625</t>
  </si>
  <si>
    <t>201910034615</t>
  </si>
  <si>
    <t>201910033829</t>
  </si>
  <si>
    <t>201910032901</t>
  </si>
  <si>
    <t>201910034230</t>
  </si>
  <si>
    <t>201910033001</t>
  </si>
  <si>
    <t>201910033506</t>
  </si>
  <si>
    <t>201910034307</t>
  </si>
  <si>
    <t>201910033121</t>
  </si>
  <si>
    <t>201910032112</t>
  </si>
  <si>
    <t>201910034608</t>
  </si>
  <si>
    <t>201910034012</t>
  </si>
  <si>
    <t>201910033406</t>
  </si>
  <si>
    <t>201910034330</t>
  </si>
  <si>
    <t>201910033430</t>
  </si>
  <si>
    <t>201910033316</t>
  </si>
  <si>
    <t>201910032114</t>
  </si>
  <si>
    <t>201910032111</t>
  </si>
  <si>
    <t>201910033025</t>
  </si>
  <si>
    <t>201910033124</t>
  </si>
  <si>
    <t>201910034305</t>
  </si>
  <si>
    <t>201910032707</t>
  </si>
  <si>
    <t>201910032226</t>
  </si>
  <si>
    <t>201910034702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</si>
</sst>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4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8"/>
      <name val="方正小标宋简体"/>
      <family val="4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0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24" fillId="4" borderId="6" applyNumberFormat="0" applyAlignment="0" applyProtection="0"/>
    <xf numFmtId="0" fontId="16" fillId="4" borderId="1" applyNumberFormat="0" applyAlignment="0" applyProtection="0"/>
    <xf numFmtId="0" fontId="8" fillId="9" borderId="7" applyNumberFormat="0" applyAlignment="0" applyProtection="0"/>
    <xf numFmtId="0" fontId="6" fillId="10" borderId="0" applyNumberFormat="0" applyBorder="0" applyAlignment="0" applyProtection="0"/>
    <xf numFmtId="0" fontId="10" fillId="11" borderId="0" applyNumberFormat="0" applyBorder="0" applyAlignment="0" applyProtection="0"/>
    <xf numFmtId="0" fontId="7" fillId="0" borderId="8" applyNumberFormat="0" applyFill="0" applyAlignment="0" applyProtection="0"/>
    <xf numFmtId="0" fontId="12" fillId="0" borderId="9" applyNumberFormat="0" applyFill="0" applyAlignment="0" applyProtection="0"/>
    <xf numFmtId="0" fontId="18" fillId="10" borderId="0" applyNumberFormat="0" applyBorder="0" applyAlignment="0" applyProtection="0"/>
    <xf numFmtId="0" fontId="19" fillId="8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0" fillId="16" borderId="0" applyNumberFormat="0" applyBorder="0" applyAlignment="0" applyProtection="0"/>
    <xf numFmtId="0" fontId="6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6" fillId="8" borderId="0" applyNumberFormat="0" applyBorder="0" applyAlignment="0" applyProtection="0"/>
    <xf numFmtId="0" fontId="10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3"/>
  <sheetViews>
    <sheetView tabSelected="1" workbookViewId="0" topLeftCell="A31">
      <selection activeCell="H7" sqref="H7"/>
    </sheetView>
  </sheetViews>
  <sheetFormatPr defaultColWidth="9.00390625" defaultRowHeight="14.25"/>
  <cols>
    <col min="1" max="1" width="6.75390625" style="3" bestFit="1" customWidth="1"/>
    <col min="2" max="3" width="19.125" style="4" customWidth="1"/>
    <col min="4" max="4" width="14.625" style="4" customWidth="1"/>
    <col min="5" max="6" width="14.625" style="5" customWidth="1"/>
    <col min="7" max="16384" width="9.00390625" style="4" customWidth="1"/>
  </cols>
  <sheetData>
    <row r="1" spans="1:6" s="1" customFormat="1" ht="48" customHeight="1">
      <c r="A1" s="6" t="s">
        <v>0</v>
      </c>
      <c r="B1" s="7"/>
      <c r="C1" s="7"/>
      <c r="D1" s="7"/>
      <c r="E1" s="7"/>
      <c r="F1" s="7"/>
    </row>
    <row r="2" spans="1:6" s="2" customFormat="1" ht="26.2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0" t="s">
        <v>6</v>
      </c>
    </row>
    <row r="3" spans="1:6" ht="21" customHeight="1">
      <c r="A3" s="11">
        <v>1</v>
      </c>
      <c r="B3" s="12" t="s">
        <v>7</v>
      </c>
      <c r="C3" s="12" t="s">
        <v>8</v>
      </c>
      <c r="D3" s="13">
        <v>85.36</v>
      </c>
      <c r="E3" s="13">
        <v>75.8</v>
      </c>
      <c r="F3" s="14">
        <f aca="true" t="shared" si="0" ref="F3:F28">D3*0.6+E3*0.4</f>
        <v>81.536</v>
      </c>
    </row>
    <row r="4" spans="1:6" ht="21" customHeight="1">
      <c r="A4" s="11">
        <v>2</v>
      </c>
      <c r="B4" s="12" t="s">
        <v>7</v>
      </c>
      <c r="C4" s="12" t="s">
        <v>9</v>
      </c>
      <c r="D4" s="13">
        <v>84.97</v>
      </c>
      <c r="E4" s="13">
        <v>78.8</v>
      </c>
      <c r="F4" s="14">
        <f t="shared" si="0"/>
        <v>82.502</v>
      </c>
    </row>
    <row r="5" spans="1:6" ht="21" customHeight="1">
      <c r="A5" s="11">
        <v>3</v>
      </c>
      <c r="B5" s="12" t="s">
        <v>7</v>
      </c>
      <c r="C5" s="12" t="s">
        <v>10</v>
      </c>
      <c r="D5" s="13">
        <v>84.63</v>
      </c>
      <c r="E5" s="13">
        <v>83.2</v>
      </c>
      <c r="F5" s="14">
        <f t="shared" si="0"/>
        <v>84.05799999999999</v>
      </c>
    </row>
    <row r="6" spans="1:6" ht="21" customHeight="1">
      <c r="A6" s="11">
        <v>4</v>
      </c>
      <c r="B6" s="12" t="s">
        <v>7</v>
      </c>
      <c r="C6" s="12" t="s">
        <v>11</v>
      </c>
      <c r="D6" s="13">
        <v>83.61</v>
      </c>
      <c r="E6" s="13">
        <v>74.7</v>
      </c>
      <c r="F6" s="14">
        <f t="shared" si="0"/>
        <v>80.04599999999999</v>
      </c>
    </row>
    <row r="7" spans="1:6" ht="21" customHeight="1">
      <c r="A7" s="11">
        <v>5</v>
      </c>
      <c r="B7" s="12" t="s">
        <v>7</v>
      </c>
      <c r="C7" s="12" t="s">
        <v>12</v>
      </c>
      <c r="D7" s="13">
        <v>83.13</v>
      </c>
      <c r="E7" s="13">
        <v>75.4</v>
      </c>
      <c r="F7" s="14">
        <f t="shared" si="0"/>
        <v>80.038</v>
      </c>
    </row>
    <row r="8" spans="1:6" ht="21" customHeight="1">
      <c r="A8" s="11">
        <v>6</v>
      </c>
      <c r="B8" s="12" t="s">
        <v>7</v>
      </c>
      <c r="C8" s="12" t="s">
        <v>13</v>
      </c>
      <c r="D8" s="13">
        <v>82.54</v>
      </c>
      <c r="E8" s="13">
        <v>79.9</v>
      </c>
      <c r="F8" s="14">
        <f t="shared" si="0"/>
        <v>81.48400000000001</v>
      </c>
    </row>
    <row r="9" spans="1:6" ht="21" customHeight="1">
      <c r="A9" s="11">
        <v>7</v>
      </c>
      <c r="B9" s="12" t="s">
        <v>7</v>
      </c>
      <c r="C9" s="12" t="s">
        <v>14</v>
      </c>
      <c r="D9" s="13">
        <v>82.17</v>
      </c>
      <c r="E9" s="13">
        <v>83.9</v>
      </c>
      <c r="F9" s="14">
        <f t="shared" si="0"/>
        <v>82.862</v>
      </c>
    </row>
    <row r="10" spans="1:6" ht="21" customHeight="1">
      <c r="A10" s="11">
        <v>8</v>
      </c>
      <c r="B10" s="12" t="s">
        <v>7</v>
      </c>
      <c r="C10" s="12" t="s">
        <v>15</v>
      </c>
      <c r="D10" s="13">
        <v>80.98</v>
      </c>
      <c r="E10" s="13">
        <v>79.6</v>
      </c>
      <c r="F10" s="14">
        <f t="shared" si="0"/>
        <v>80.428</v>
      </c>
    </row>
    <row r="11" spans="1:6" ht="21" customHeight="1">
      <c r="A11" s="11">
        <v>9</v>
      </c>
      <c r="B11" s="12" t="s">
        <v>7</v>
      </c>
      <c r="C11" s="12" t="s">
        <v>16</v>
      </c>
      <c r="D11" s="13">
        <v>80.62</v>
      </c>
      <c r="E11" s="13">
        <v>77</v>
      </c>
      <c r="F11" s="14">
        <f t="shared" si="0"/>
        <v>79.172</v>
      </c>
    </row>
    <row r="12" spans="1:6" ht="21" customHeight="1">
      <c r="A12" s="11">
        <v>10</v>
      </c>
      <c r="B12" s="12" t="s">
        <v>7</v>
      </c>
      <c r="C12" s="12" t="s">
        <v>17</v>
      </c>
      <c r="D12" s="13">
        <v>80.54</v>
      </c>
      <c r="E12" s="13">
        <v>71.4</v>
      </c>
      <c r="F12" s="14">
        <f t="shared" si="0"/>
        <v>76.88400000000001</v>
      </c>
    </row>
    <row r="13" spans="1:6" ht="21" customHeight="1">
      <c r="A13" s="11">
        <v>11</v>
      </c>
      <c r="B13" s="12" t="s">
        <v>7</v>
      </c>
      <c r="C13" s="12" t="s">
        <v>18</v>
      </c>
      <c r="D13" s="13">
        <v>80.43</v>
      </c>
      <c r="E13" s="13">
        <v>79.6</v>
      </c>
      <c r="F13" s="14">
        <f t="shared" si="0"/>
        <v>80.098</v>
      </c>
    </row>
    <row r="14" spans="1:6" ht="21" customHeight="1">
      <c r="A14" s="11">
        <v>12</v>
      </c>
      <c r="B14" s="12" t="s">
        <v>7</v>
      </c>
      <c r="C14" s="12" t="s">
        <v>19</v>
      </c>
      <c r="D14" s="13">
        <v>80.4</v>
      </c>
      <c r="E14" s="13">
        <v>72</v>
      </c>
      <c r="F14" s="14">
        <f t="shared" si="0"/>
        <v>77.04</v>
      </c>
    </row>
    <row r="15" spans="1:6" ht="21" customHeight="1">
      <c r="A15" s="11">
        <v>13</v>
      </c>
      <c r="B15" s="12" t="s">
        <v>7</v>
      </c>
      <c r="C15" s="12" t="s">
        <v>20</v>
      </c>
      <c r="D15" s="13">
        <v>80</v>
      </c>
      <c r="E15" s="13">
        <v>63.4</v>
      </c>
      <c r="F15" s="14">
        <f t="shared" si="0"/>
        <v>73.36</v>
      </c>
    </row>
    <row r="16" spans="1:6" ht="21" customHeight="1">
      <c r="A16" s="11">
        <v>14</v>
      </c>
      <c r="B16" s="12" t="s">
        <v>7</v>
      </c>
      <c r="C16" s="12" t="s">
        <v>21</v>
      </c>
      <c r="D16" s="13">
        <v>79.72</v>
      </c>
      <c r="E16" s="13">
        <v>79.8</v>
      </c>
      <c r="F16" s="14">
        <f t="shared" si="0"/>
        <v>79.75200000000001</v>
      </c>
    </row>
    <row r="17" spans="1:6" ht="21" customHeight="1">
      <c r="A17" s="11">
        <v>15</v>
      </c>
      <c r="B17" s="12" t="s">
        <v>7</v>
      </c>
      <c r="C17" s="12" t="s">
        <v>22</v>
      </c>
      <c r="D17" s="13">
        <v>79.69</v>
      </c>
      <c r="E17" s="13">
        <v>74.4</v>
      </c>
      <c r="F17" s="14">
        <f t="shared" si="0"/>
        <v>77.57400000000001</v>
      </c>
    </row>
    <row r="18" spans="1:6" ht="21" customHeight="1">
      <c r="A18" s="11">
        <v>16</v>
      </c>
      <c r="B18" s="12" t="s">
        <v>7</v>
      </c>
      <c r="C18" s="12" t="s">
        <v>23</v>
      </c>
      <c r="D18" s="13">
        <v>79.6</v>
      </c>
      <c r="E18" s="13">
        <v>76.6</v>
      </c>
      <c r="F18" s="14">
        <f t="shared" si="0"/>
        <v>78.4</v>
      </c>
    </row>
    <row r="19" spans="1:6" ht="21" customHeight="1">
      <c r="A19" s="11">
        <v>17</v>
      </c>
      <c r="B19" s="12" t="s">
        <v>7</v>
      </c>
      <c r="C19" s="12" t="s">
        <v>24</v>
      </c>
      <c r="D19" s="13">
        <v>79.25</v>
      </c>
      <c r="E19" s="13">
        <v>87.2</v>
      </c>
      <c r="F19" s="14">
        <f t="shared" si="0"/>
        <v>82.43</v>
      </c>
    </row>
    <row r="20" spans="1:6" ht="21" customHeight="1">
      <c r="A20" s="11">
        <v>18</v>
      </c>
      <c r="B20" s="12" t="s">
        <v>7</v>
      </c>
      <c r="C20" s="12" t="s">
        <v>25</v>
      </c>
      <c r="D20" s="13">
        <v>78.91</v>
      </c>
      <c r="E20" s="13">
        <v>67.2</v>
      </c>
      <c r="F20" s="14">
        <f t="shared" si="0"/>
        <v>74.226</v>
      </c>
    </row>
    <row r="21" spans="1:6" ht="21" customHeight="1">
      <c r="A21" s="11">
        <v>19</v>
      </c>
      <c r="B21" s="12" t="s">
        <v>7</v>
      </c>
      <c r="C21" s="12" t="s">
        <v>26</v>
      </c>
      <c r="D21" s="13">
        <v>78.82</v>
      </c>
      <c r="E21" s="13">
        <v>80.8</v>
      </c>
      <c r="F21" s="14">
        <f t="shared" si="0"/>
        <v>79.612</v>
      </c>
    </row>
    <row r="22" spans="1:6" ht="21" customHeight="1">
      <c r="A22" s="11">
        <v>20</v>
      </c>
      <c r="B22" s="12" t="s">
        <v>7</v>
      </c>
      <c r="C22" s="12" t="s">
        <v>27</v>
      </c>
      <c r="D22" s="13">
        <v>78.5</v>
      </c>
      <c r="E22" s="13">
        <v>76</v>
      </c>
      <c r="F22" s="14">
        <f t="shared" si="0"/>
        <v>77.5</v>
      </c>
    </row>
    <row r="23" spans="1:6" ht="21" customHeight="1">
      <c r="A23" s="11">
        <v>21</v>
      </c>
      <c r="B23" s="12" t="s">
        <v>7</v>
      </c>
      <c r="C23" s="12" t="s">
        <v>28</v>
      </c>
      <c r="D23" s="13">
        <v>78.37</v>
      </c>
      <c r="E23" s="13">
        <v>81</v>
      </c>
      <c r="F23" s="14">
        <f t="shared" si="0"/>
        <v>79.422</v>
      </c>
    </row>
    <row r="24" spans="1:6" ht="21" customHeight="1">
      <c r="A24" s="11">
        <v>22</v>
      </c>
      <c r="B24" s="12" t="s">
        <v>7</v>
      </c>
      <c r="C24" s="12" t="str">
        <f>"201901010624"</f>
        <v>201901010624</v>
      </c>
      <c r="D24" s="13">
        <v>78.36</v>
      </c>
      <c r="E24" s="13">
        <v>78.8</v>
      </c>
      <c r="F24" s="14">
        <f t="shared" si="0"/>
        <v>78.536</v>
      </c>
    </row>
    <row r="25" spans="1:6" ht="21" customHeight="1">
      <c r="A25" s="11">
        <v>23</v>
      </c>
      <c r="B25" s="12" t="s">
        <v>7</v>
      </c>
      <c r="C25" s="12" t="str">
        <f>"201901010422"</f>
        <v>201901010422</v>
      </c>
      <c r="D25" s="13">
        <v>78.16</v>
      </c>
      <c r="E25" s="13">
        <v>71.8</v>
      </c>
      <c r="F25" s="14">
        <f t="shared" si="0"/>
        <v>75.61599999999999</v>
      </c>
    </row>
    <row r="26" spans="1:6" ht="21" customHeight="1">
      <c r="A26" s="11">
        <v>24</v>
      </c>
      <c r="B26" s="12" t="s">
        <v>7</v>
      </c>
      <c r="C26" s="12" t="str">
        <f>"201901010124"</f>
        <v>201901010124</v>
      </c>
      <c r="D26" s="13">
        <v>77.97</v>
      </c>
      <c r="E26" s="13">
        <v>79.2</v>
      </c>
      <c r="F26" s="14">
        <f t="shared" si="0"/>
        <v>78.462</v>
      </c>
    </row>
    <row r="27" spans="1:6" ht="21" customHeight="1">
      <c r="A27" s="11">
        <v>25</v>
      </c>
      <c r="B27" s="12" t="s">
        <v>7</v>
      </c>
      <c r="C27" s="12" t="str">
        <f>"201901010520"</f>
        <v>201901010520</v>
      </c>
      <c r="D27" s="13">
        <v>77.76</v>
      </c>
      <c r="E27" s="13">
        <v>83.4</v>
      </c>
      <c r="F27" s="14">
        <f t="shared" si="0"/>
        <v>80.016</v>
      </c>
    </row>
    <row r="28" spans="1:6" ht="21" customHeight="1">
      <c r="A28" s="11">
        <v>26</v>
      </c>
      <c r="B28" s="12" t="s">
        <v>7</v>
      </c>
      <c r="C28" s="12" t="str">
        <f>"201901010514"</f>
        <v>201901010514</v>
      </c>
      <c r="D28" s="13">
        <v>77.75</v>
      </c>
      <c r="E28" s="13">
        <v>68.2</v>
      </c>
      <c r="F28" s="14">
        <f t="shared" si="0"/>
        <v>73.93</v>
      </c>
    </row>
    <row r="29" spans="1:6" ht="21" customHeight="1">
      <c r="A29" s="11">
        <v>27</v>
      </c>
      <c r="B29" s="12" t="s">
        <v>29</v>
      </c>
      <c r="C29" s="12" t="s">
        <v>30</v>
      </c>
      <c r="D29" s="13">
        <v>84.48</v>
      </c>
      <c r="E29" s="13">
        <v>73.6</v>
      </c>
      <c r="F29" s="14">
        <f aca="true" t="shared" si="1" ref="F29:F66">D29*0.6+E29*0.4</f>
        <v>80.128</v>
      </c>
    </row>
    <row r="30" spans="1:6" ht="21" customHeight="1">
      <c r="A30" s="11">
        <v>28</v>
      </c>
      <c r="B30" s="12" t="s">
        <v>29</v>
      </c>
      <c r="C30" s="12" t="s">
        <v>31</v>
      </c>
      <c r="D30" s="13">
        <v>83.36</v>
      </c>
      <c r="E30" s="13">
        <v>70.6</v>
      </c>
      <c r="F30" s="14">
        <f t="shared" si="1"/>
        <v>78.256</v>
      </c>
    </row>
    <row r="31" spans="1:6" ht="21" customHeight="1">
      <c r="A31" s="11">
        <v>29</v>
      </c>
      <c r="B31" s="12" t="s">
        <v>29</v>
      </c>
      <c r="C31" s="12" t="s">
        <v>32</v>
      </c>
      <c r="D31" s="13">
        <v>83.12</v>
      </c>
      <c r="E31" s="13">
        <v>70.6</v>
      </c>
      <c r="F31" s="14">
        <f t="shared" si="1"/>
        <v>78.112</v>
      </c>
    </row>
    <row r="32" spans="1:6" ht="21" customHeight="1">
      <c r="A32" s="11">
        <v>30</v>
      </c>
      <c r="B32" s="12" t="s">
        <v>29</v>
      </c>
      <c r="C32" s="12" t="s">
        <v>33</v>
      </c>
      <c r="D32" s="13">
        <v>82.41</v>
      </c>
      <c r="E32" s="13">
        <v>72.8</v>
      </c>
      <c r="F32" s="14">
        <f t="shared" si="1"/>
        <v>78.566</v>
      </c>
    </row>
    <row r="33" spans="1:6" ht="21" customHeight="1">
      <c r="A33" s="11">
        <v>31</v>
      </c>
      <c r="B33" s="12" t="s">
        <v>29</v>
      </c>
      <c r="C33" s="12" t="s">
        <v>34</v>
      </c>
      <c r="D33" s="13">
        <v>82.1</v>
      </c>
      <c r="E33" s="13">
        <v>70.2</v>
      </c>
      <c r="F33" s="14">
        <f t="shared" si="1"/>
        <v>77.34</v>
      </c>
    </row>
    <row r="34" spans="1:6" ht="21" customHeight="1">
      <c r="A34" s="11">
        <v>32</v>
      </c>
      <c r="B34" s="12" t="s">
        <v>29</v>
      </c>
      <c r="C34" s="12" t="s">
        <v>35</v>
      </c>
      <c r="D34" s="13">
        <v>82.06</v>
      </c>
      <c r="E34" s="13">
        <v>0</v>
      </c>
      <c r="F34" s="14">
        <f t="shared" si="1"/>
        <v>49.236</v>
      </c>
    </row>
    <row r="35" spans="1:6" ht="21" customHeight="1">
      <c r="A35" s="11">
        <v>33</v>
      </c>
      <c r="B35" s="12" t="s">
        <v>29</v>
      </c>
      <c r="C35" s="12" t="s">
        <v>36</v>
      </c>
      <c r="D35" s="13">
        <v>82.03</v>
      </c>
      <c r="E35" s="13">
        <v>67.8</v>
      </c>
      <c r="F35" s="14">
        <f t="shared" si="1"/>
        <v>76.338</v>
      </c>
    </row>
    <row r="36" spans="1:6" ht="21" customHeight="1">
      <c r="A36" s="11">
        <v>34</v>
      </c>
      <c r="B36" s="12" t="s">
        <v>29</v>
      </c>
      <c r="C36" s="12" t="s">
        <v>37</v>
      </c>
      <c r="D36" s="13">
        <v>82.03</v>
      </c>
      <c r="E36" s="13">
        <v>72.6</v>
      </c>
      <c r="F36" s="14">
        <f t="shared" si="1"/>
        <v>78.258</v>
      </c>
    </row>
    <row r="37" spans="1:6" ht="21" customHeight="1">
      <c r="A37" s="11">
        <v>35</v>
      </c>
      <c r="B37" s="12" t="s">
        <v>29</v>
      </c>
      <c r="C37" s="12" t="s">
        <v>38</v>
      </c>
      <c r="D37" s="13">
        <v>81.73</v>
      </c>
      <c r="E37" s="13">
        <v>69.6</v>
      </c>
      <c r="F37" s="14">
        <f t="shared" si="1"/>
        <v>76.878</v>
      </c>
    </row>
    <row r="38" spans="1:6" ht="21" customHeight="1">
      <c r="A38" s="11">
        <v>36</v>
      </c>
      <c r="B38" s="12" t="s">
        <v>29</v>
      </c>
      <c r="C38" s="12" t="s">
        <v>39</v>
      </c>
      <c r="D38" s="13">
        <v>81.4</v>
      </c>
      <c r="E38" s="13">
        <v>75.4</v>
      </c>
      <c r="F38" s="14">
        <f t="shared" si="1"/>
        <v>79</v>
      </c>
    </row>
    <row r="39" spans="1:6" ht="21" customHeight="1">
      <c r="A39" s="11">
        <v>37</v>
      </c>
      <c r="B39" s="12" t="s">
        <v>29</v>
      </c>
      <c r="C39" s="12" t="s">
        <v>40</v>
      </c>
      <c r="D39" s="13">
        <v>80.89</v>
      </c>
      <c r="E39" s="13">
        <v>77.2</v>
      </c>
      <c r="F39" s="14">
        <f t="shared" si="1"/>
        <v>79.414</v>
      </c>
    </row>
    <row r="40" spans="1:6" ht="21" customHeight="1">
      <c r="A40" s="11">
        <v>38</v>
      </c>
      <c r="B40" s="12" t="s">
        <v>29</v>
      </c>
      <c r="C40" s="12" t="s">
        <v>41</v>
      </c>
      <c r="D40" s="13">
        <v>80.78</v>
      </c>
      <c r="E40" s="13">
        <v>78.4</v>
      </c>
      <c r="F40" s="14">
        <f t="shared" si="1"/>
        <v>79.828</v>
      </c>
    </row>
    <row r="41" spans="1:6" ht="21" customHeight="1">
      <c r="A41" s="11">
        <v>39</v>
      </c>
      <c r="B41" s="12" t="s">
        <v>29</v>
      </c>
      <c r="C41" s="12" t="s">
        <v>42</v>
      </c>
      <c r="D41" s="13">
        <v>80.78</v>
      </c>
      <c r="E41" s="13">
        <v>77.2</v>
      </c>
      <c r="F41" s="14">
        <f t="shared" si="1"/>
        <v>79.348</v>
      </c>
    </row>
    <row r="42" spans="1:6" ht="21" customHeight="1">
      <c r="A42" s="11">
        <v>40</v>
      </c>
      <c r="B42" s="12" t="s">
        <v>29</v>
      </c>
      <c r="C42" s="12" t="s">
        <v>43</v>
      </c>
      <c r="D42" s="13">
        <v>80.63</v>
      </c>
      <c r="E42" s="13">
        <v>74.4</v>
      </c>
      <c r="F42" s="14">
        <f t="shared" si="1"/>
        <v>78.138</v>
      </c>
    </row>
    <row r="43" spans="1:6" ht="21" customHeight="1">
      <c r="A43" s="11">
        <v>41</v>
      </c>
      <c r="B43" s="12" t="s">
        <v>29</v>
      </c>
      <c r="C43" s="12" t="s">
        <v>44</v>
      </c>
      <c r="D43" s="13">
        <v>80.62</v>
      </c>
      <c r="E43" s="13">
        <v>72.8</v>
      </c>
      <c r="F43" s="14">
        <f t="shared" si="1"/>
        <v>77.492</v>
      </c>
    </row>
    <row r="44" spans="1:6" ht="21" customHeight="1">
      <c r="A44" s="11">
        <v>42</v>
      </c>
      <c r="B44" s="12" t="s">
        <v>29</v>
      </c>
      <c r="C44" s="12" t="s">
        <v>45</v>
      </c>
      <c r="D44" s="13">
        <v>80.58</v>
      </c>
      <c r="E44" s="13">
        <v>77.4</v>
      </c>
      <c r="F44" s="14">
        <f t="shared" si="1"/>
        <v>79.308</v>
      </c>
    </row>
    <row r="45" spans="1:6" ht="21" customHeight="1">
      <c r="A45" s="11">
        <v>43</v>
      </c>
      <c r="B45" s="12" t="s">
        <v>29</v>
      </c>
      <c r="C45" s="12" t="s">
        <v>46</v>
      </c>
      <c r="D45" s="13">
        <v>80.1</v>
      </c>
      <c r="E45" s="13">
        <v>73.6</v>
      </c>
      <c r="F45" s="14">
        <f t="shared" si="1"/>
        <v>77.5</v>
      </c>
    </row>
    <row r="46" spans="1:6" ht="21" customHeight="1">
      <c r="A46" s="11">
        <v>44</v>
      </c>
      <c r="B46" s="12" t="s">
        <v>29</v>
      </c>
      <c r="C46" s="12" t="s">
        <v>47</v>
      </c>
      <c r="D46" s="13">
        <v>80.07</v>
      </c>
      <c r="E46" s="13">
        <v>79.2</v>
      </c>
      <c r="F46" s="14">
        <f t="shared" si="1"/>
        <v>79.722</v>
      </c>
    </row>
    <row r="47" spans="1:6" ht="21" customHeight="1">
      <c r="A47" s="11">
        <v>45</v>
      </c>
      <c r="B47" s="12" t="s">
        <v>29</v>
      </c>
      <c r="C47" s="12" t="s">
        <v>48</v>
      </c>
      <c r="D47" s="13">
        <v>79.4</v>
      </c>
      <c r="E47" s="13">
        <v>70</v>
      </c>
      <c r="F47" s="14">
        <f t="shared" si="1"/>
        <v>75.64</v>
      </c>
    </row>
    <row r="48" spans="1:6" ht="21" customHeight="1">
      <c r="A48" s="11">
        <v>46</v>
      </c>
      <c r="B48" s="12" t="s">
        <v>29</v>
      </c>
      <c r="C48" s="12" t="s">
        <v>49</v>
      </c>
      <c r="D48" s="13">
        <v>79.18</v>
      </c>
      <c r="E48" s="13">
        <v>72</v>
      </c>
      <c r="F48" s="14">
        <f t="shared" si="1"/>
        <v>76.308</v>
      </c>
    </row>
    <row r="49" spans="1:6" ht="21" customHeight="1">
      <c r="A49" s="11">
        <v>47</v>
      </c>
      <c r="B49" s="12" t="s">
        <v>29</v>
      </c>
      <c r="C49" s="12" t="s">
        <v>50</v>
      </c>
      <c r="D49" s="13">
        <v>79.02</v>
      </c>
      <c r="E49" s="13">
        <v>72.6</v>
      </c>
      <c r="F49" s="14">
        <f t="shared" si="1"/>
        <v>76.452</v>
      </c>
    </row>
    <row r="50" spans="1:6" ht="21" customHeight="1">
      <c r="A50" s="11">
        <v>48</v>
      </c>
      <c r="B50" s="12" t="s">
        <v>29</v>
      </c>
      <c r="C50" s="12" t="s">
        <v>51</v>
      </c>
      <c r="D50" s="13">
        <v>79.01</v>
      </c>
      <c r="E50" s="13">
        <v>76.2</v>
      </c>
      <c r="F50" s="14">
        <f t="shared" si="1"/>
        <v>77.886</v>
      </c>
    </row>
    <row r="51" spans="1:6" ht="21" customHeight="1">
      <c r="A51" s="11">
        <v>49</v>
      </c>
      <c r="B51" s="12" t="s">
        <v>29</v>
      </c>
      <c r="C51" s="12" t="s">
        <v>52</v>
      </c>
      <c r="D51" s="13">
        <v>78.75</v>
      </c>
      <c r="E51" s="13">
        <v>69.2</v>
      </c>
      <c r="F51" s="14">
        <f t="shared" si="1"/>
        <v>74.93</v>
      </c>
    </row>
    <row r="52" spans="1:6" ht="21" customHeight="1">
      <c r="A52" s="11">
        <v>50</v>
      </c>
      <c r="B52" s="12" t="s">
        <v>29</v>
      </c>
      <c r="C52" s="12" t="s">
        <v>53</v>
      </c>
      <c r="D52" s="13">
        <v>78.46</v>
      </c>
      <c r="E52" s="13">
        <v>70</v>
      </c>
      <c r="F52" s="14">
        <f t="shared" si="1"/>
        <v>75.076</v>
      </c>
    </row>
    <row r="53" spans="1:6" ht="21" customHeight="1">
      <c r="A53" s="11">
        <v>51</v>
      </c>
      <c r="B53" s="12" t="s">
        <v>29</v>
      </c>
      <c r="C53" s="12" t="s">
        <v>54</v>
      </c>
      <c r="D53" s="13">
        <v>78.32</v>
      </c>
      <c r="E53" s="13">
        <v>67.6</v>
      </c>
      <c r="F53" s="14">
        <f t="shared" si="1"/>
        <v>74.032</v>
      </c>
    </row>
    <row r="54" spans="1:6" ht="21" customHeight="1">
      <c r="A54" s="11">
        <v>52</v>
      </c>
      <c r="B54" s="12" t="s">
        <v>29</v>
      </c>
      <c r="C54" s="12" t="str">
        <f>"201902011515"</f>
        <v>201902011515</v>
      </c>
      <c r="D54" s="13">
        <v>78.04</v>
      </c>
      <c r="E54" s="13">
        <v>69.8</v>
      </c>
      <c r="F54" s="14">
        <f t="shared" si="1"/>
        <v>74.744</v>
      </c>
    </row>
    <row r="55" spans="1:6" ht="21" customHeight="1">
      <c r="A55" s="11">
        <v>53</v>
      </c>
      <c r="B55" s="12" t="s">
        <v>29</v>
      </c>
      <c r="C55" s="12" t="str">
        <f>"201902011020"</f>
        <v>201902011020</v>
      </c>
      <c r="D55" s="13">
        <v>78.01</v>
      </c>
      <c r="E55" s="13">
        <v>0</v>
      </c>
      <c r="F55" s="14">
        <f t="shared" si="1"/>
        <v>46.806000000000004</v>
      </c>
    </row>
    <row r="56" spans="1:6" ht="21" customHeight="1">
      <c r="A56" s="11">
        <v>54</v>
      </c>
      <c r="B56" s="12" t="s">
        <v>55</v>
      </c>
      <c r="C56" s="12" t="s">
        <v>56</v>
      </c>
      <c r="D56" s="13">
        <v>89.82</v>
      </c>
      <c r="E56" s="13">
        <v>82.8</v>
      </c>
      <c r="F56" s="14">
        <f aca="true" t="shared" si="2" ref="F56:F79">D56*0.6+E56*0.4</f>
        <v>87.012</v>
      </c>
    </row>
    <row r="57" spans="1:6" ht="21" customHeight="1">
      <c r="A57" s="11">
        <v>55</v>
      </c>
      <c r="B57" s="12" t="s">
        <v>55</v>
      </c>
      <c r="C57" s="12" t="s">
        <v>57</v>
      </c>
      <c r="D57" s="13">
        <v>86.54</v>
      </c>
      <c r="E57" s="13">
        <v>74.8</v>
      </c>
      <c r="F57" s="14">
        <f t="shared" si="2"/>
        <v>81.844</v>
      </c>
    </row>
    <row r="58" spans="1:6" ht="21" customHeight="1">
      <c r="A58" s="11">
        <v>56</v>
      </c>
      <c r="B58" s="12" t="s">
        <v>55</v>
      </c>
      <c r="C58" s="12" t="s">
        <v>58</v>
      </c>
      <c r="D58" s="13">
        <v>86.35</v>
      </c>
      <c r="E58" s="13">
        <v>80.6</v>
      </c>
      <c r="F58" s="14">
        <f t="shared" si="2"/>
        <v>84.05</v>
      </c>
    </row>
    <row r="59" spans="1:6" ht="21" customHeight="1">
      <c r="A59" s="11">
        <v>57</v>
      </c>
      <c r="B59" s="12" t="s">
        <v>55</v>
      </c>
      <c r="C59" s="12" t="s">
        <v>59</v>
      </c>
      <c r="D59" s="13">
        <v>86.07</v>
      </c>
      <c r="E59" s="13">
        <v>81.2</v>
      </c>
      <c r="F59" s="14">
        <f t="shared" si="2"/>
        <v>84.122</v>
      </c>
    </row>
    <row r="60" spans="1:6" ht="21" customHeight="1">
      <c r="A60" s="11">
        <v>58</v>
      </c>
      <c r="B60" s="12" t="s">
        <v>55</v>
      </c>
      <c r="C60" s="12" t="s">
        <v>60</v>
      </c>
      <c r="D60" s="13">
        <v>85.14</v>
      </c>
      <c r="E60" s="13">
        <v>80.4</v>
      </c>
      <c r="F60" s="14">
        <f t="shared" si="2"/>
        <v>83.244</v>
      </c>
    </row>
    <row r="61" spans="1:6" ht="21" customHeight="1">
      <c r="A61" s="11">
        <v>59</v>
      </c>
      <c r="B61" s="12" t="s">
        <v>55</v>
      </c>
      <c r="C61" s="12" t="s">
        <v>61</v>
      </c>
      <c r="D61" s="13">
        <v>84.3</v>
      </c>
      <c r="E61" s="13">
        <v>77.8</v>
      </c>
      <c r="F61" s="14">
        <f t="shared" si="2"/>
        <v>81.7</v>
      </c>
    </row>
    <row r="62" spans="1:6" ht="21" customHeight="1">
      <c r="A62" s="11">
        <v>60</v>
      </c>
      <c r="B62" s="12" t="s">
        <v>55</v>
      </c>
      <c r="C62" s="12" t="s">
        <v>62</v>
      </c>
      <c r="D62" s="13">
        <v>84.25</v>
      </c>
      <c r="E62" s="13">
        <v>82.6</v>
      </c>
      <c r="F62" s="14">
        <f t="shared" si="2"/>
        <v>83.59</v>
      </c>
    </row>
    <row r="63" spans="1:6" ht="21" customHeight="1">
      <c r="A63" s="11">
        <v>61</v>
      </c>
      <c r="B63" s="12" t="s">
        <v>55</v>
      </c>
      <c r="C63" s="12" t="s">
        <v>63</v>
      </c>
      <c r="D63" s="13">
        <v>84.02</v>
      </c>
      <c r="E63" s="13">
        <v>72.6</v>
      </c>
      <c r="F63" s="14">
        <f t="shared" si="2"/>
        <v>79.452</v>
      </c>
    </row>
    <row r="64" spans="1:6" ht="21" customHeight="1">
      <c r="A64" s="11">
        <v>62</v>
      </c>
      <c r="B64" s="12" t="s">
        <v>55</v>
      </c>
      <c r="C64" s="12" t="s">
        <v>64</v>
      </c>
      <c r="D64" s="13">
        <v>83.83</v>
      </c>
      <c r="E64" s="13">
        <v>83.4</v>
      </c>
      <c r="F64" s="14">
        <f t="shared" si="2"/>
        <v>83.658</v>
      </c>
    </row>
    <row r="65" spans="1:6" ht="21" customHeight="1">
      <c r="A65" s="11">
        <v>63</v>
      </c>
      <c r="B65" s="12" t="s">
        <v>55</v>
      </c>
      <c r="C65" s="12" t="s">
        <v>65</v>
      </c>
      <c r="D65" s="13">
        <v>83.44</v>
      </c>
      <c r="E65" s="13">
        <v>74</v>
      </c>
      <c r="F65" s="14">
        <f t="shared" si="2"/>
        <v>79.664</v>
      </c>
    </row>
    <row r="66" spans="1:6" ht="21" customHeight="1">
      <c r="A66" s="11">
        <v>64</v>
      </c>
      <c r="B66" s="12" t="s">
        <v>55</v>
      </c>
      <c r="C66" s="12" t="s">
        <v>66</v>
      </c>
      <c r="D66" s="13">
        <v>83.4</v>
      </c>
      <c r="E66" s="13">
        <v>81.2</v>
      </c>
      <c r="F66" s="14">
        <f t="shared" si="2"/>
        <v>82.52000000000001</v>
      </c>
    </row>
    <row r="67" spans="1:6" ht="21" customHeight="1">
      <c r="A67" s="11">
        <v>65</v>
      </c>
      <c r="B67" s="12" t="s">
        <v>55</v>
      </c>
      <c r="C67" s="12" t="s">
        <v>67</v>
      </c>
      <c r="D67" s="13">
        <v>83.37</v>
      </c>
      <c r="E67" s="13">
        <v>0</v>
      </c>
      <c r="F67" s="14">
        <f t="shared" si="2"/>
        <v>50.022</v>
      </c>
    </row>
    <row r="68" spans="1:6" ht="21" customHeight="1">
      <c r="A68" s="11">
        <v>66</v>
      </c>
      <c r="B68" s="12" t="s">
        <v>55</v>
      </c>
      <c r="C68" s="12" t="s">
        <v>68</v>
      </c>
      <c r="D68" s="13">
        <v>82.66</v>
      </c>
      <c r="E68" s="13">
        <v>80.4</v>
      </c>
      <c r="F68" s="14">
        <f t="shared" si="2"/>
        <v>81.756</v>
      </c>
    </row>
    <row r="69" spans="1:6" ht="21" customHeight="1">
      <c r="A69" s="11">
        <v>67</v>
      </c>
      <c r="B69" s="12" t="s">
        <v>55</v>
      </c>
      <c r="C69" s="12" t="s">
        <v>69</v>
      </c>
      <c r="D69" s="13">
        <v>82.55</v>
      </c>
      <c r="E69" s="13">
        <v>79.2</v>
      </c>
      <c r="F69" s="14">
        <f t="shared" si="2"/>
        <v>81.21</v>
      </c>
    </row>
    <row r="70" spans="1:6" ht="21" customHeight="1">
      <c r="A70" s="11">
        <v>68</v>
      </c>
      <c r="B70" s="12" t="s">
        <v>55</v>
      </c>
      <c r="C70" s="12" t="s">
        <v>70</v>
      </c>
      <c r="D70" s="13">
        <v>82.35</v>
      </c>
      <c r="E70" s="13">
        <v>81.8</v>
      </c>
      <c r="F70" s="14">
        <f t="shared" si="2"/>
        <v>82.13</v>
      </c>
    </row>
    <row r="71" spans="1:6" ht="21" customHeight="1">
      <c r="A71" s="11">
        <v>69</v>
      </c>
      <c r="B71" s="12" t="s">
        <v>55</v>
      </c>
      <c r="C71" s="12" t="s">
        <v>71</v>
      </c>
      <c r="D71" s="13">
        <v>82.32</v>
      </c>
      <c r="E71" s="13">
        <v>80.8</v>
      </c>
      <c r="F71" s="14">
        <f t="shared" si="2"/>
        <v>81.71199999999999</v>
      </c>
    </row>
    <row r="72" spans="1:6" ht="21" customHeight="1">
      <c r="A72" s="11">
        <v>70</v>
      </c>
      <c r="B72" s="12" t="s">
        <v>55</v>
      </c>
      <c r="C72" s="12" t="s">
        <v>72</v>
      </c>
      <c r="D72" s="13">
        <v>82.12</v>
      </c>
      <c r="E72" s="13">
        <v>0</v>
      </c>
      <c r="F72" s="14">
        <f t="shared" si="2"/>
        <v>49.272</v>
      </c>
    </row>
    <row r="73" spans="1:6" ht="21" customHeight="1">
      <c r="A73" s="11">
        <v>71</v>
      </c>
      <c r="B73" s="12" t="s">
        <v>55</v>
      </c>
      <c r="C73" s="12" t="s">
        <v>73</v>
      </c>
      <c r="D73" s="13">
        <v>82.11</v>
      </c>
      <c r="E73" s="13">
        <v>74.8</v>
      </c>
      <c r="F73" s="14">
        <f t="shared" si="2"/>
        <v>79.186</v>
      </c>
    </row>
    <row r="74" spans="1:6" ht="21" customHeight="1">
      <c r="A74" s="11">
        <v>72</v>
      </c>
      <c r="B74" s="12" t="s">
        <v>55</v>
      </c>
      <c r="C74" s="12" t="s">
        <v>74</v>
      </c>
      <c r="D74" s="13">
        <v>81.68</v>
      </c>
      <c r="E74" s="13">
        <v>75.6</v>
      </c>
      <c r="F74" s="14">
        <f t="shared" si="2"/>
        <v>79.248</v>
      </c>
    </row>
    <row r="75" spans="1:6" ht="21" customHeight="1">
      <c r="A75" s="11">
        <v>73</v>
      </c>
      <c r="B75" s="12" t="s">
        <v>55</v>
      </c>
      <c r="C75" s="12" t="s">
        <v>75</v>
      </c>
      <c r="D75" s="13">
        <v>81.58</v>
      </c>
      <c r="E75" s="13">
        <v>69</v>
      </c>
      <c r="F75" s="14">
        <f t="shared" si="2"/>
        <v>76.548</v>
      </c>
    </row>
    <row r="76" spans="1:6" ht="21" customHeight="1">
      <c r="A76" s="11">
        <v>74</v>
      </c>
      <c r="B76" s="12" t="s">
        <v>55</v>
      </c>
      <c r="C76" s="12" t="s">
        <v>76</v>
      </c>
      <c r="D76" s="13">
        <v>81.48</v>
      </c>
      <c r="E76" s="13">
        <v>82.6</v>
      </c>
      <c r="F76" s="14">
        <f t="shared" si="2"/>
        <v>81.928</v>
      </c>
    </row>
    <row r="77" spans="1:6" ht="21" customHeight="1">
      <c r="A77" s="11">
        <v>75</v>
      </c>
      <c r="B77" s="12" t="s">
        <v>55</v>
      </c>
      <c r="C77" s="12" t="str">
        <f>"201903012029"</f>
        <v>201903012029</v>
      </c>
      <c r="D77" s="13">
        <v>81.3</v>
      </c>
      <c r="E77" s="13">
        <v>76.6</v>
      </c>
      <c r="F77" s="14">
        <f t="shared" si="2"/>
        <v>79.41999999999999</v>
      </c>
    </row>
    <row r="78" spans="1:6" ht="21" customHeight="1">
      <c r="A78" s="11">
        <v>76</v>
      </c>
      <c r="B78" s="12" t="s">
        <v>55</v>
      </c>
      <c r="C78" s="12" t="str">
        <f>"201903012713"</f>
        <v>201903012713</v>
      </c>
      <c r="D78" s="13">
        <v>81.27</v>
      </c>
      <c r="E78" s="13">
        <v>71.4</v>
      </c>
      <c r="F78" s="14">
        <f t="shared" si="2"/>
        <v>77.322</v>
      </c>
    </row>
    <row r="79" spans="1:6" ht="21" customHeight="1">
      <c r="A79" s="11">
        <v>77</v>
      </c>
      <c r="B79" s="12" t="s">
        <v>55</v>
      </c>
      <c r="C79" s="12" t="str">
        <f>"201903012130"</f>
        <v>201903012130</v>
      </c>
      <c r="D79" s="13">
        <v>81.19</v>
      </c>
      <c r="E79" s="13">
        <v>84.8</v>
      </c>
      <c r="F79" s="14">
        <f t="shared" si="2"/>
        <v>82.634</v>
      </c>
    </row>
    <row r="80" spans="1:6" ht="21" customHeight="1">
      <c r="A80" s="11">
        <v>78</v>
      </c>
      <c r="B80" s="12" t="s">
        <v>77</v>
      </c>
      <c r="C80" s="12" t="s">
        <v>78</v>
      </c>
      <c r="D80" s="13">
        <v>85.68</v>
      </c>
      <c r="E80" s="13">
        <v>84.8</v>
      </c>
      <c r="F80" s="14">
        <f aca="true" t="shared" si="3" ref="F80:F103">D80*0.6+E80*0.4</f>
        <v>85.328</v>
      </c>
    </row>
    <row r="81" spans="1:6" ht="21" customHeight="1">
      <c r="A81" s="11">
        <v>79</v>
      </c>
      <c r="B81" s="12" t="s">
        <v>77</v>
      </c>
      <c r="C81" s="12" t="s">
        <v>79</v>
      </c>
      <c r="D81" s="13">
        <v>84.49</v>
      </c>
      <c r="E81" s="13">
        <v>77</v>
      </c>
      <c r="F81" s="14">
        <f t="shared" si="3"/>
        <v>81.494</v>
      </c>
    </row>
    <row r="82" spans="1:6" ht="21" customHeight="1">
      <c r="A82" s="11">
        <v>80</v>
      </c>
      <c r="B82" s="12" t="s">
        <v>77</v>
      </c>
      <c r="C82" s="12" t="s">
        <v>80</v>
      </c>
      <c r="D82" s="13">
        <v>83.82</v>
      </c>
      <c r="E82" s="13">
        <v>72.6</v>
      </c>
      <c r="F82" s="14">
        <f t="shared" si="3"/>
        <v>79.332</v>
      </c>
    </row>
    <row r="83" spans="1:6" ht="21" customHeight="1">
      <c r="A83" s="11">
        <v>81</v>
      </c>
      <c r="B83" s="12" t="s">
        <v>77</v>
      </c>
      <c r="C83" s="12" t="s">
        <v>81</v>
      </c>
      <c r="D83" s="13">
        <v>83.75</v>
      </c>
      <c r="E83" s="13">
        <v>75.2</v>
      </c>
      <c r="F83" s="14">
        <f t="shared" si="3"/>
        <v>80.33</v>
      </c>
    </row>
    <row r="84" spans="1:6" ht="21" customHeight="1">
      <c r="A84" s="11">
        <v>82</v>
      </c>
      <c r="B84" s="12" t="s">
        <v>77</v>
      </c>
      <c r="C84" s="12" t="s">
        <v>82</v>
      </c>
      <c r="D84" s="13">
        <v>82.92</v>
      </c>
      <c r="E84" s="13">
        <v>73</v>
      </c>
      <c r="F84" s="14">
        <f t="shared" si="3"/>
        <v>78.952</v>
      </c>
    </row>
    <row r="85" spans="1:6" ht="21" customHeight="1">
      <c r="A85" s="11">
        <v>83</v>
      </c>
      <c r="B85" s="12" t="s">
        <v>77</v>
      </c>
      <c r="C85" s="12" t="s">
        <v>83</v>
      </c>
      <c r="D85" s="13">
        <v>82.72</v>
      </c>
      <c r="E85" s="13">
        <v>78.4</v>
      </c>
      <c r="F85" s="14">
        <f t="shared" si="3"/>
        <v>80.992</v>
      </c>
    </row>
    <row r="86" spans="1:6" ht="21" customHeight="1">
      <c r="A86" s="11">
        <v>84</v>
      </c>
      <c r="B86" s="12" t="s">
        <v>77</v>
      </c>
      <c r="C86" s="12" t="s">
        <v>84</v>
      </c>
      <c r="D86" s="13">
        <v>82.38</v>
      </c>
      <c r="E86" s="13">
        <v>73.6</v>
      </c>
      <c r="F86" s="14">
        <f t="shared" si="3"/>
        <v>78.868</v>
      </c>
    </row>
    <row r="87" spans="1:6" ht="21" customHeight="1">
      <c r="A87" s="11">
        <v>85</v>
      </c>
      <c r="B87" s="12" t="s">
        <v>77</v>
      </c>
      <c r="C87" s="12" t="s">
        <v>85</v>
      </c>
      <c r="D87" s="13">
        <v>82.07</v>
      </c>
      <c r="E87" s="13">
        <v>0</v>
      </c>
      <c r="F87" s="14">
        <f t="shared" si="3"/>
        <v>49.242</v>
      </c>
    </row>
    <row r="88" spans="1:6" ht="21" customHeight="1">
      <c r="A88" s="11">
        <v>86</v>
      </c>
      <c r="B88" s="12" t="s">
        <v>77</v>
      </c>
      <c r="C88" s="12" t="s">
        <v>86</v>
      </c>
      <c r="D88" s="13">
        <v>81.98</v>
      </c>
      <c r="E88" s="13">
        <v>74.6</v>
      </c>
      <c r="F88" s="14">
        <f t="shared" si="3"/>
        <v>79.028</v>
      </c>
    </row>
    <row r="89" spans="1:6" ht="21" customHeight="1">
      <c r="A89" s="11">
        <v>87</v>
      </c>
      <c r="B89" s="12" t="s">
        <v>77</v>
      </c>
      <c r="C89" s="12" t="s">
        <v>87</v>
      </c>
      <c r="D89" s="13">
        <v>81.73</v>
      </c>
      <c r="E89" s="13">
        <v>74.6</v>
      </c>
      <c r="F89" s="14">
        <f t="shared" si="3"/>
        <v>78.878</v>
      </c>
    </row>
    <row r="90" spans="1:6" ht="21" customHeight="1">
      <c r="A90" s="11">
        <v>88</v>
      </c>
      <c r="B90" s="12" t="s">
        <v>77</v>
      </c>
      <c r="C90" s="12" t="s">
        <v>88</v>
      </c>
      <c r="D90" s="13">
        <v>81.56</v>
      </c>
      <c r="E90" s="13">
        <v>73.2</v>
      </c>
      <c r="F90" s="14">
        <f t="shared" si="3"/>
        <v>78.21600000000001</v>
      </c>
    </row>
    <row r="91" spans="1:6" ht="21" customHeight="1">
      <c r="A91" s="11">
        <v>89</v>
      </c>
      <c r="B91" s="12" t="s">
        <v>77</v>
      </c>
      <c r="C91" s="12" t="s">
        <v>89</v>
      </c>
      <c r="D91" s="13">
        <v>81.19</v>
      </c>
      <c r="E91" s="13">
        <v>81.4</v>
      </c>
      <c r="F91" s="14">
        <f t="shared" si="3"/>
        <v>81.274</v>
      </c>
    </row>
    <row r="92" spans="1:6" ht="21" customHeight="1">
      <c r="A92" s="11">
        <v>90</v>
      </c>
      <c r="B92" s="12" t="s">
        <v>77</v>
      </c>
      <c r="C92" s="12" t="s">
        <v>90</v>
      </c>
      <c r="D92" s="13">
        <v>80.46</v>
      </c>
      <c r="E92" s="13">
        <v>75</v>
      </c>
      <c r="F92" s="14">
        <f t="shared" si="3"/>
        <v>78.276</v>
      </c>
    </row>
    <row r="93" spans="1:6" ht="21" customHeight="1">
      <c r="A93" s="11">
        <v>91</v>
      </c>
      <c r="B93" s="12" t="s">
        <v>77</v>
      </c>
      <c r="C93" s="12" t="s">
        <v>91</v>
      </c>
      <c r="D93" s="13">
        <v>80.45</v>
      </c>
      <c r="E93" s="13">
        <v>80.8</v>
      </c>
      <c r="F93" s="14">
        <f t="shared" si="3"/>
        <v>80.59</v>
      </c>
    </row>
    <row r="94" spans="1:6" ht="21" customHeight="1">
      <c r="A94" s="11">
        <v>92</v>
      </c>
      <c r="B94" s="12" t="s">
        <v>77</v>
      </c>
      <c r="C94" s="12" t="s">
        <v>92</v>
      </c>
      <c r="D94" s="13">
        <v>80.12</v>
      </c>
      <c r="E94" s="13">
        <v>0</v>
      </c>
      <c r="F94" s="14">
        <f t="shared" si="3"/>
        <v>48.072</v>
      </c>
    </row>
    <row r="95" spans="1:6" ht="21" customHeight="1">
      <c r="A95" s="11">
        <v>93</v>
      </c>
      <c r="B95" s="12" t="s">
        <v>77</v>
      </c>
      <c r="C95" s="12" t="s">
        <v>93</v>
      </c>
      <c r="D95" s="13">
        <v>79.94</v>
      </c>
      <c r="E95" s="13">
        <v>70.8</v>
      </c>
      <c r="F95" s="14">
        <f t="shared" si="3"/>
        <v>76.28399999999999</v>
      </c>
    </row>
    <row r="96" spans="1:6" ht="21" customHeight="1">
      <c r="A96" s="11">
        <v>94</v>
      </c>
      <c r="B96" s="12" t="s">
        <v>77</v>
      </c>
      <c r="C96" s="12" t="s">
        <v>94</v>
      </c>
      <c r="D96" s="13">
        <v>79.67</v>
      </c>
      <c r="E96" s="13">
        <v>75.8</v>
      </c>
      <c r="F96" s="14">
        <f t="shared" si="3"/>
        <v>78.122</v>
      </c>
    </row>
    <row r="97" spans="1:6" ht="21" customHeight="1">
      <c r="A97" s="11">
        <v>95</v>
      </c>
      <c r="B97" s="12" t="s">
        <v>77</v>
      </c>
      <c r="C97" s="12" t="s">
        <v>95</v>
      </c>
      <c r="D97" s="13">
        <v>79.52</v>
      </c>
      <c r="E97" s="13">
        <v>68.6</v>
      </c>
      <c r="F97" s="14">
        <f t="shared" si="3"/>
        <v>75.15199999999999</v>
      </c>
    </row>
    <row r="98" spans="1:6" ht="21" customHeight="1">
      <c r="A98" s="11">
        <v>96</v>
      </c>
      <c r="B98" s="12" t="s">
        <v>77</v>
      </c>
      <c r="C98" s="12" t="s">
        <v>96</v>
      </c>
      <c r="D98" s="13">
        <v>79.36</v>
      </c>
      <c r="E98" s="13">
        <v>72.8</v>
      </c>
      <c r="F98" s="14">
        <f t="shared" si="3"/>
        <v>76.736</v>
      </c>
    </row>
    <row r="99" spans="1:6" ht="21" customHeight="1">
      <c r="A99" s="11">
        <v>97</v>
      </c>
      <c r="B99" s="12" t="s">
        <v>77</v>
      </c>
      <c r="C99" s="12" t="s">
        <v>97</v>
      </c>
      <c r="D99" s="13">
        <v>79.21</v>
      </c>
      <c r="E99" s="13">
        <v>66.8</v>
      </c>
      <c r="F99" s="14">
        <f t="shared" si="3"/>
        <v>74.246</v>
      </c>
    </row>
    <row r="100" spans="1:6" ht="21" customHeight="1">
      <c r="A100" s="11">
        <v>98</v>
      </c>
      <c r="B100" s="12" t="s">
        <v>77</v>
      </c>
      <c r="C100" s="12" t="s">
        <v>98</v>
      </c>
      <c r="D100" s="13">
        <v>79.05</v>
      </c>
      <c r="E100" s="13">
        <v>80</v>
      </c>
      <c r="F100" s="14">
        <f t="shared" si="3"/>
        <v>79.43</v>
      </c>
    </row>
    <row r="101" spans="1:6" ht="21" customHeight="1">
      <c r="A101" s="11">
        <v>99</v>
      </c>
      <c r="B101" s="12" t="s">
        <v>77</v>
      </c>
      <c r="C101" s="12" t="s">
        <v>99</v>
      </c>
      <c r="D101" s="13">
        <v>78.97</v>
      </c>
      <c r="E101" s="13">
        <v>79.4</v>
      </c>
      <c r="F101" s="14">
        <f t="shared" si="3"/>
        <v>79.142</v>
      </c>
    </row>
    <row r="102" spans="1:6" ht="21" customHeight="1">
      <c r="A102" s="11">
        <v>100</v>
      </c>
      <c r="B102" s="12" t="s">
        <v>77</v>
      </c>
      <c r="C102" s="12" t="str">
        <f>"201904014406"</f>
        <v>201904014406</v>
      </c>
      <c r="D102" s="13">
        <v>78.81</v>
      </c>
      <c r="E102" s="13">
        <v>73.6</v>
      </c>
      <c r="F102" s="14">
        <f t="shared" si="3"/>
        <v>76.726</v>
      </c>
    </row>
    <row r="103" spans="1:6" ht="21" customHeight="1">
      <c r="A103" s="11">
        <v>101</v>
      </c>
      <c r="B103" s="12" t="s">
        <v>77</v>
      </c>
      <c r="C103" s="12" t="s">
        <v>100</v>
      </c>
      <c r="D103" s="13">
        <v>78.78</v>
      </c>
      <c r="E103" s="13">
        <v>75.2</v>
      </c>
      <c r="F103" s="14">
        <f t="shared" si="3"/>
        <v>77.348</v>
      </c>
    </row>
    <row r="104" spans="1:6" ht="21" customHeight="1">
      <c r="A104" s="11">
        <v>102</v>
      </c>
      <c r="B104" s="12" t="s">
        <v>101</v>
      </c>
      <c r="C104" s="12" t="s">
        <v>102</v>
      </c>
      <c r="D104" s="13">
        <v>83.38</v>
      </c>
      <c r="E104" s="13">
        <v>77</v>
      </c>
      <c r="F104" s="14">
        <f aca="true" t="shared" si="4" ref="F104:F130">D104*0.6+E104*0.4</f>
        <v>80.828</v>
      </c>
    </row>
    <row r="105" spans="1:6" ht="21" customHeight="1">
      <c r="A105" s="11">
        <v>103</v>
      </c>
      <c r="B105" s="12" t="s">
        <v>101</v>
      </c>
      <c r="C105" s="12" t="s">
        <v>103</v>
      </c>
      <c r="D105" s="13">
        <v>80.65</v>
      </c>
      <c r="E105" s="13">
        <v>72.8</v>
      </c>
      <c r="F105" s="14">
        <f t="shared" si="4"/>
        <v>77.51</v>
      </c>
    </row>
    <row r="106" spans="1:6" ht="21" customHeight="1">
      <c r="A106" s="11">
        <v>104</v>
      </c>
      <c r="B106" s="12" t="s">
        <v>101</v>
      </c>
      <c r="C106" s="12" t="s">
        <v>104</v>
      </c>
      <c r="D106" s="13">
        <v>78.74</v>
      </c>
      <c r="E106" s="13">
        <v>70.2</v>
      </c>
      <c r="F106" s="14">
        <f t="shared" si="4"/>
        <v>75.324</v>
      </c>
    </row>
    <row r="107" spans="1:6" ht="21" customHeight="1">
      <c r="A107" s="11">
        <v>105</v>
      </c>
      <c r="B107" s="12" t="s">
        <v>101</v>
      </c>
      <c r="C107" s="12" t="s">
        <v>105</v>
      </c>
      <c r="D107" s="13">
        <v>77.37</v>
      </c>
      <c r="E107" s="13">
        <v>82.8</v>
      </c>
      <c r="F107" s="14">
        <f t="shared" si="4"/>
        <v>79.542</v>
      </c>
    </row>
    <row r="108" spans="1:6" ht="21" customHeight="1">
      <c r="A108" s="11">
        <v>106</v>
      </c>
      <c r="B108" s="12" t="s">
        <v>101</v>
      </c>
      <c r="C108" s="12" t="s">
        <v>106</v>
      </c>
      <c r="D108" s="13">
        <v>77.29</v>
      </c>
      <c r="E108" s="13">
        <v>64.8</v>
      </c>
      <c r="F108" s="14">
        <f t="shared" si="4"/>
        <v>72.29400000000001</v>
      </c>
    </row>
    <row r="109" spans="1:6" ht="21" customHeight="1">
      <c r="A109" s="11">
        <v>107</v>
      </c>
      <c r="B109" s="12" t="s">
        <v>101</v>
      </c>
      <c r="C109" s="12" t="s">
        <v>107</v>
      </c>
      <c r="D109" s="13">
        <v>76.9</v>
      </c>
      <c r="E109" s="13">
        <v>77.8</v>
      </c>
      <c r="F109" s="14">
        <f t="shared" si="4"/>
        <v>77.26</v>
      </c>
    </row>
    <row r="110" spans="1:6" ht="21" customHeight="1">
      <c r="A110" s="11">
        <v>108</v>
      </c>
      <c r="B110" s="12" t="s">
        <v>101</v>
      </c>
      <c r="C110" s="12" t="s">
        <v>108</v>
      </c>
      <c r="D110" s="13">
        <v>76.9</v>
      </c>
      <c r="E110" s="13">
        <v>66.8</v>
      </c>
      <c r="F110" s="14">
        <f t="shared" si="4"/>
        <v>72.86</v>
      </c>
    </row>
    <row r="111" spans="1:6" ht="21" customHeight="1">
      <c r="A111" s="11">
        <v>109</v>
      </c>
      <c r="B111" s="12" t="s">
        <v>101</v>
      </c>
      <c r="C111" s="12" t="s">
        <v>109</v>
      </c>
      <c r="D111" s="13">
        <v>76.7</v>
      </c>
      <c r="E111" s="13">
        <v>83.2</v>
      </c>
      <c r="F111" s="14">
        <f t="shared" si="4"/>
        <v>79.30000000000001</v>
      </c>
    </row>
    <row r="112" spans="1:6" ht="21" customHeight="1">
      <c r="A112" s="11">
        <v>110</v>
      </c>
      <c r="B112" s="12" t="s">
        <v>101</v>
      </c>
      <c r="C112" s="12" t="s">
        <v>110</v>
      </c>
      <c r="D112" s="13">
        <v>76.37</v>
      </c>
      <c r="E112" s="13">
        <v>75.2</v>
      </c>
      <c r="F112" s="14">
        <f t="shared" si="4"/>
        <v>75.902</v>
      </c>
    </row>
    <row r="113" spans="1:6" ht="21" customHeight="1">
      <c r="A113" s="11">
        <v>111</v>
      </c>
      <c r="B113" s="12" t="s">
        <v>101</v>
      </c>
      <c r="C113" s="12" t="s">
        <v>111</v>
      </c>
      <c r="D113" s="13">
        <v>76.29</v>
      </c>
      <c r="E113" s="13">
        <v>64.8</v>
      </c>
      <c r="F113" s="14">
        <f t="shared" si="4"/>
        <v>71.694</v>
      </c>
    </row>
    <row r="114" spans="1:6" ht="21" customHeight="1">
      <c r="A114" s="11">
        <v>112</v>
      </c>
      <c r="B114" s="12" t="s">
        <v>101</v>
      </c>
      <c r="C114" s="12" t="s">
        <v>112</v>
      </c>
      <c r="D114" s="13">
        <v>74.86</v>
      </c>
      <c r="E114" s="13">
        <v>75.6</v>
      </c>
      <c r="F114" s="14">
        <f t="shared" si="4"/>
        <v>75.15599999999999</v>
      </c>
    </row>
    <row r="115" spans="1:6" ht="21" customHeight="1">
      <c r="A115" s="11">
        <v>113</v>
      </c>
      <c r="B115" s="12" t="s">
        <v>101</v>
      </c>
      <c r="C115" s="12" t="s">
        <v>113</v>
      </c>
      <c r="D115" s="13">
        <v>74.66</v>
      </c>
      <c r="E115" s="13">
        <v>75.8</v>
      </c>
      <c r="F115" s="14">
        <f t="shared" si="4"/>
        <v>75.116</v>
      </c>
    </row>
    <row r="116" spans="1:6" ht="21" customHeight="1">
      <c r="A116" s="11">
        <v>114</v>
      </c>
      <c r="B116" s="12" t="s">
        <v>101</v>
      </c>
      <c r="C116" s="12" t="s">
        <v>114</v>
      </c>
      <c r="D116" s="13">
        <v>74.47</v>
      </c>
      <c r="E116" s="13">
        <v>73.8</v>
      </c>
      <c r="F116" s="14">
        <f t="shared" si="4"/>
        <v>74.202</v>
      </c>
    </row>
    <row r="117" spans="1:6" ht="21" customHeight="1">
      <c r="A117" s="11">
        <v>115</v>
      </c>
      <c r="B117" s="12" t="s">
        <v>101</v>
      </c>
      <c r="C117" s="12" t="s">
        <v>115</v>
      </c>
      <c r="D117" s="13">
        <v>74.24</v>
      </c>
      <c r="E117" s="13">
        <v>74.8</v>
      </c>
      <c r="F117" s="14">
        <f t="shared" si="4"/>
        <v>74.464</v>
      </c>
    </row>
    <row r="118" spans="1:6" ht="21" customHeight="1">
      <c r="A118" s="11">
        <v>116</v>
      </c>
      <c r="B118" s="12" t="s">
        <v>101</v>
      </c>
      <c r="C118" s="12" t="s">
        <v>116</v>
      </c>
      <c r="D118" s="13">
        <v>73.95</v>
      </c>
      <c r="E118" s="13">
        <v>83.2</v>
      </c>
      <c r="F118" s="14">
        <f t="shared" si="4"/>
        <v>77.65</v>
      </c>
    </row>
    <row r="119" spans="1:6" ht="21" customHeight="1">
      <c r="A119" s="11">
        <v>117</v>
      </c>
      <c r="B119" s="12" t="s">
        <v>101</v>
      </c>
      <c r="C119" s="12" t="s">
        <v>117</v>
      </c>
      <c r="D119" s="13">
        <v>73.82</v>
      </c>
      <c r="E119" s="13">
        <v>75</v>
      </c>
      <c r="F119" s="14">
        <f t="shared" si="4"/>
        <v>74.292</v>
      </c>
    </row>
    <row r="120" spans="1:6" ht="21" customHeight="1">
      <c r="A120" s="11">
        <v>118</v>
      </c>
      <c r="B120" s="12" t="s">
        <v>101</v>
      </c>
      <c r="C120" s="12" t="s">
        <v>118</v>
      </c>
      <c r="D120" s="13">
        <v>73.5</v>
      </c>
      <c r="E120" s="13">
        <v>82.6</v>
      </c>
      <c r="F120" s="14">
        <f t="shared" si="4"/>
        <v>77.14</v>
      </c>
    </row>
    <row r="121" spans="1:6" ht="21" customHeight="1">
      <c r="A121" s="11">
        <v>119</v>
      </c>
      <c r="B121" s="12" t="s">
        <v>101</v>
      </c>
      <c r="C121" s="12" t="s">
        <v>119</v>
      </c>
      <c r="D121" s="13">
        <v>71.66</v>
      </c>
      <c r="E121" s="13">
        <v>0</v>
      </c>
      <c r="F121" s="14">
        <f t="shared" si="4"/>
        <v>42.995999999999995</v>
      </c>
    </row>
    <row r="122" spans="1:6" ht="21" customHeight="1">
      <c r="A122" s="11">
        <v>120</v>
      </c>
      <c r="B122" s="12" t="s">
        <v>101</v>
      </c>
      <c r="C122" s="12" t="str">
        <f>"201905015301"</f>
        <v>201905015301</v>
      </c>
      <c r="D122" s="13">
        <v>70.27</v>
      </c>
      <c r="E122" s="13">
        <v>79</v>
      </c>
      <c r="F122" s="14">
        <f t="shared" si="4"/>
        <v>73.762</v>
      </c>
    </row>
    <row r="123" spans="1:6" ht="21" customHeight="1">
      <c r="A123" s="11">
        <v>121</v>
      </c>
      <c r="B123" s="12" t="s">
        <v>101</v>
      </c>
      <c r="C123" s="12" t="str">
        <f>"201905015205"</f>
        <v>201905015205</v>
      </c>
      <c r="D123" s="13">
        <v>69.91</v>
      </c>
      <c r="E123" s="13">
        <v>71.4</v>
      </c>
      <c r="F123" s="14">
        <f t="shared" si="4"/>
        <v>70.506</v>
      </c>
    </row>
    <row r="124" spans="1:6" ht="21" customHeight="1">
      <c r="A124" s="11">
        <v>122</v>
      </c>
      <c r="B124" s="12" t="s">
        <v>101</v>
      </c>
      <c r="C124" s="12" t="str">
        <f>"201905015310"</f>
        <v>201905015310</v>
      </c>
      <c r="D124" s="13">
        <v>69.69</v>
      </c>
      <c r="E124" s="13">
        <v>69.6</v>
      </c>
      <c r="F124" s="14">
        <f t="shared" si="4"/>
        <v>69.654</v>
      </c>
    </row>
    <row r="125" spans="1:6" ht="21" customHeight="1">
      <c r="A125" s="11">
        <v>123</v>
      </c>
      <c r="B125" s="12" t="s">
        <v>101</v>
      </c>
      <c r="C125" s="12" t="str">
        <f>"201905015307"</f>
        <v>201905015307</v>
      </c>
      <c r="D125" s="13">
        <v>69.1</v>
      </c>
      <c r="E125" s="13">
        <v>66</v>
      </c>
      <c r="F125" s="14">
        <f t="shared" si="4"/>
        <v>67.86</v>
      </c>
    </row>
    <row r="126" spans="1:6" ht="21" customHeight="1">
      <c r="A126" s="11">
        <v>124</v>
      </c>
      <c r="B126" s="12" t="s">
        <v>101</v>
      </c>
      <c r="C126" s="12" t="str">
        <f>"201905015309"</f>
        <v>201905015309</v>
      </c>
      <c r="D126" s="13">
        <v>68.55</v>
      </c>
      <c r="E126" s="13">
        <v>74</v>
      </c>
      <c r="F126" s="14">
        <f t="shared" si="4"/>
        <v>70.72999999999999</v>
      </c>
    </row>
    <row r="127" spans="1:6" ht="21" customHeight="1">
      <c r="A127" s="11">
        <v>125</v>
      </c>
      <c r="B127" s="12" t="s">
        <v>101</v>
      </c>
      <c r="C127" s="12" t="str">
        <f>"201905015210"</f>
        <v>201905015210</v>
      </c>
      <c r="D127" s="13">
        <v>68.18</v>
      </c>
      <c r="E127" s="13">
        <v>71.4</v>
      </c>
      <c r="F127" s="14">
        <f t="shared" si="4"/>
        <v>69.468</v>
      </c>
    </row>
    <row r="128" spans="1:6" ht="21" customHeight="1">
      <c r="A128" s="11">
        <v>126</v>
      </c>
      <c r="B128" s="12" t="s">
        <v>120</v>
      </c>
      <c r="C128" s="12" t="s">
        <v>121</v>
      </c>
      <c r="D128" s="13">
        <v>88.98</v>
      </c>
      <c r="E128" s="13">
        <v>76.8</v>
      </c>
      <c r="F128" s="14">
        <f t="shared" si="4"/>
        <v>84.108</v>
      </c>
    </row>
    <row r="129" spans="1:6" ht="21" customHeight="1">
      <c r="A129" s="11">
        <v>127</v>
      </c>
      <c r="B129" s="12" t="s">
        <v>120</v>
      </c>
      <c r="C129" s="12" t="s">
        <v>122</v>
      </c>
      <c r="D129" s="13">
        <v>85.76</v>
      </c>
      <c r="E129" s="13">
        <v>75.5</v>
      </c>
      <c r="F129" s="14">
        <f t="shared" si="4"/>
        <v>81.656</v>
      </c>
    </row>
    <row r="130" spans="1:6" ht="21" customHeight="1">
      <c r="A130" s="11">
        <v>128</v>
      </c>
      <c r="B130" s="12" t="s">
        <v>120</v>
      </c>
      <c r="C130" s="12" t="s">
        <v>123</v>
      </c>
      <c r="D130" s="13">
        <v>85.52</v>
      </c>
      <c r="E130" s="13">
        <v>75.4</v>
      </c>
      <c r="F130" s="14">
        <f t="shared" si="4"/>
        <v>81.47200000000001</v>
      </c>
    </row>
    <row r="131" spans="1:6" ht="21" customHeight="1">
      <c r="A131" s="11">
        <v>129</v>
      </c>
      <c r="B131" s="12" t="s">
        <v>120</v>
      </c>
      <c r="C131" s="12" t="s">
        <v>124</v>
      </c>
      <c r="D131" s="13">
        <v>85.12</v>
      </c>
      <c r="E131" s="13">
        <v>76.2</v>
      </c>
      <c r="F131" s="14">
        <f aca="true" t="shared" si="5" ref="F131:F154">D131*0.6+E131*0.4</f>
        <v>81.552</v>
      </c>
    </row>
    <row r="132" spans="1:6" ht="21" customHeight="1">
      <c r="A132" s="11">
        <v>130</v>
      </c>
      <c r="B132" s="12" t="s">
        <v>120</v>
      </c>
      <c r="C132" s="12" t="s">
        <v>125</v>
      </c>
      <c r="D132" s="13">
        <v>84.75</v>
      </c>
      <c r="E132" s="13">
        <v>78.8</v>
      </c>
      <c r="F132" s="14">
        <f t="shared" si="5"/>
        <v>82.37</v>
      </c>
    </row>
    <row r="133" spans="1:6" ht="21" customHeight="1">
      <c r="A133" s="11">
        <v>131</v>
      </c>
      <c r="B133" s="12" t="s">
        <v>120</v>
      </c>
      <c r="C133" s="12" t="s">
        <v>126</v>
      </c>
      <c r="D133" s="13">
        <v>84.62</v>
      </c>
      <c r="E133" s="13">
        <v>72.8</v>
      </c>
      <c r="F133" s="14">
        <f t="shared" si="5"/>
        <v>79.892</v>
      </c>
    </row>
    <row r="134" spans="1:6" ht="21" customHeight="1">
      <c r="A134" s="11">
        <v>132</v>
      </c>
      <c r="B134" s="12" t="s">
        <v>120</v>
      </c>
      <c r="C134" s="12" t="s">
        <v>127</v>
      </c>
      <c r="D134" s="13">
        <v>84.25</v>
      </c>
      <c r="E134" s="13">
        <v>75.8</v>
      </c>
      <c r="F134" s="14">
        <f t="shared" si="5"/>
        <v>80.87</v>
      </c>
    </row>
    <row r="135" spans="1:6" ht="21" customHeight="1">
      <c r="A135" s="11">
        <v>133</v>
      </c>
      <c r="B135" s="12" t="s">
        <v>120</v>
      </c>
      <c r="C135" s="12" t="s">
        <v>128</v>
      </c>
      <c r="D135" s="13">
        <v>84.21</v>
      </c>
      <c r="E135" s="13">
        <v>79</v>
      </c>
      <c r="F135" s="14">
        <f t="shared" si="5"/>
        <v>82.126</v>
      </c>
    </row>
    <row r="136" spans="1:6" ht="21" customHeight="1">
      <c r="A136" s="11">
        <v>134</v>
      </c>
      <c r="B136" s="12" t="s">
        <v>120</v>
      </c>
      <c r="C136" s="12" t="s">
        <v>129</v>
      </c>
      <c r="D136" s="13">
        <v>84.12</v>
      </c>
      <c r="E136" s="13">
        <v>76.2</v>
      </c>
      <c r="F136" s="14">
        <f t="shared" si="5"/>
        <v>80.952</v>
      </c>
    </row>
    <row r="137" spans="1:6" ht="21" customHeight="1">
      <c r="A137" s="11">
        <v>135</v>
      </c>
      <c r="B137" s="12" t="s">
        <v>120</v>
      </c>
      <c r="C137" s="12" t="s">
        <v>130</v>
      </c>
      <c r="D137" s="13">
        <v>83.92</v>
      </c>
      <c r="E137" s="13">
        <v>72.6</v>
      </c>
      <c r="F137" s="14">
        <f t="shared" si="5"/>
        <v>79.392</v>
      </c>
    </row>
    <row r="138" spans="1:6" ht="21" customHeight="1">
      <c r="A138" s="11">
        <v>136</v>
      </c>
      <c r="B138" s="12" t="s">
        <v>120</v>
      </c>
      <c r="C138" s="12" t="s">
        <v>131</v>
      </c>
      <c r="D138" s="13">
        <v>83.7</v>
      </c>
      <c r="E138" s="13">
        <v>71.3</v>
      </c>
      <c r="F138" s="14">
        <f t="shared" si="5"/>
        <v>78.74</v>
      </c>
    </row>
    <row r="139" spans="1:6" ht="21" customHeight="1">
      <c r="A139" s="11">
        <v>137</v>
      </c>
      <c r="B139" s="12" t="s">
        <v>120</v>
      </c>
      <c r="C139" s="12" t="s">
        <v>132</v>
      </c>
      <c r="D139" s="13">
        <v>83.65</v>
      </c>
      <c r="E139" s="13">
        <v>68.5</v>
      </c>
      <c r="F139" s="14">
        <f t="shared" si="5"/>
        <v>77.59</v>
      </c>
    </row>
    <row r="140" spans="1:6" ht="21" customHeight="1">
      <c r="A140" s="11">
        <v>138</v>
      </c>
      <c r="B140" s="12" t="s">
        <v>120</v>
      </c>
      <c r="C140" s="12" t="s">
        <v>133</v>
      </c>
      <c r="D140" s="13">
        <v>83.29</v>
      </c>
      <c r="E140" s="13">
        <v>61</v>
      </c>
      <c r="F140" s="14">
        <f t="shared" si="5"/>
        <v>74.37400000000001</v>
      </c>
    </row>
    <row r="141" spans="1:6" ht="21" customHeight="1">
      <c r="A141" s="11">
        <v>139</v>
      </c>
      <c r="B141" s="12" t="s">
        <v>120</v>
      </c>
      <c r="C141" s="12" t="s">
        <v>134</v>
      </c>
      <c r="D141" s="13">
        <v>83.15</v>
      </c>
      <c r="E141" s="13">
        <v>72.4</v>
      </c>
      <c r="F141" s="14">
        <f t="shared" si="5"/>
        <v>78.85000000000001</v>
      </c>
    </row>
    <row r="142" spans="1:6" ht="21" customHeight="1">
      <c r="A142" s="11">
        <v>140</v>
      </c>
      <c r="B142" s="12" t="s">
        <v>120</v>
      </c>
      <c r="C142" s="12" t="s">
        <v>135</v>
      </c>
      <c r="D142" s="13">
        <v>82.95</v>
      </c>
      <c r="E142" s="13">
        <v>77</v>
      </c>
      <c r="F142" s="14">
        <f t="shared" si="5"/>
        <v>80.57000000000001</v>
      </c>
    </row>
    <row r="143" spans="1:6" ht="21" customHeight="1">
      <c r="A143" s="11">
        <v>141</v>
      </c>
      <c r="B143" s="12" t="s">
        <v>120</v>
      </c>
      <c r="C143" s="12" t="s">
        <v>136</v>
      </c>
      <c r="D143" s="13">
        <v>82.93</v>
      </c>
      <c r="E143" s="13">
        <v>0</v>
      </c>
      <c r="F143" s="14">
        <f t="shared" si="5"/>
        <v>49.758</v>
      </c>
    </row>
    <row r="144" spans="1:6" ht="21" customHeight="1">
      <c r="A144" s="11">
        <v>142</v>
      </c>
      <c r="B144" s="12" t="s">
        <v>120</v>
      </c>
      <c r="C144" s="12" t="s">
        <v>137</v>
      </c>
      <c r="D144" s="13">
        <v>82.83</v>
      </c>
      <c r="E144" s="13">
        <v>76.8</v>
      </c>
      <c r="F144" s="14">
        <f t="shared" si="5"/>
        <v>80.418</v>
      </c>
    </row>
    <row r="145" spans="1:6" ht="21" customHeight="1">
      <c r="A145" s="11">
        <v>143</v>
      </c>
      <c r="B145" s="12" t="s">
        <v>120</v>
      </c>
      <c r="C145" s="12" t="s">
        <v>138</v>
      </c>
      <c r="D145" s="13">
        <v>82.81</v>
      </c>
      <c r="E145" s="13">
        <v>73.6</v>
      </c>
      <c r="F145" s="14">
        <f t="shared" si="5"/>
        <v>79.126</v>
      </c>
    </row>
    <row r="146" spans="1:6" ht="21" customHeight="1">
      <c r="A146" s="11">
        <v>144</v>
      </c>
      <c r="B146" s="12" t="s">
        <v>120</v>
      </c>
      <c r="C146" s="12" t="s">
        <v>139</v>
      </c>
      <c r="D146" s="13">
        <v>82.63</v>
      </c>
      <c r="E146" s="13">
        <v>74.2</v>
      </c>
      <c r="F146" s="14">
        <f t="shared" si="5"/>
        <v>79.258</v>
      </c>
    </row>
    <row r="147" spans="1:6" ht="21" customHeight="1">
      <c r="A147" s="11">
        <v>145</v>
      </c>
      <c r="B147" s="12" t="s">
        <v>120</v>
      </c>
      <c r="C147" s="12" t="s">
        <v>140</v>
      </c>
      <c r="D147" s="13">
        <v>82.43</v>
      </c>
      <c r="E147" s="13">
        <v>77.56</v>
      </c>
      <c r="F147" s="14">
        <f t="shared" si="5"/>
        <v>80.482</v>
      </c>
    </row>
    <row r="148" spans="1:6" ht="21" customHeight="1">
      <c r="A148" s="11">
        <v>146</v>
      </c>
      <c r="B148" s="12" t="s">
        <v>120</v>
      </c>
      <c r="C148" s="12" t="s">
        <v>141</v>
      </c>
      <c r="D148" s="13">
        <v>82.38</v>
      </c>
      <c r="E148" s="13">
        <v>77.4</v>
      </c>
      <c r="F148" s="14">
        <f t="shared" si="5"/>
        <v>80.388</v>
      </c>
    </row>
    <row r="149" spans="1:6" ht="21" customHeight="1">
      <c r="A149" s="11">
        <v>147</v>
      </c>
      <c r="B149" s="12" t="s">
        <v>120</v>
      </c>
      <c r="C149" s="12" t="s">
        <v>142</v>
      </c>
      <c r="D149" s="13">
        <v>82.16</v>
      </c>
      <c r="E149" s="13">
        <v>77.8</v>
      </c>
      <c r="F149" s="14">
        <f t="shared" si="5"/>
        <v>80.416</v>
      </c>
    </row>
    <row r="150" spans="1:6" ht="21" customHeight="1">
      <c r="A150" s="11">
        <v>148</v>
      </c>
      <c r="B150" s="12" t="s">
        <v>120</v>
      </c>
      <c r="C150" s="12" t="s">
        <v>143</v>
      </c>
      <c r="D150" s="13">
        <v>82.13</v>
      </c>
      <c r="E150" s="13">
        <v>75.4</v>
      </c>
      <c r="F150" s="14">
        <f t="shared" si="5"/>
        <v>79.438</v>
      </c>
    </row>
    <row r="151" spans="1:6" ht="21" customHeight="1">
      <c r="A151" s="11">
        <v>149</v>
      </c>
      <c r="B151" s="12" t="s">
        <v>120</v>
      </c>
      <c r="C151" s="12" t="str">
        <f>"201906016815"</f>
        <v>201906016815</v>
      </c>
      <c r="D151" s="13">
        <v>82.06</v>
      </c>
      <c r="E151" s="13">
        <v>75.2</v>
      </c>
      <c r="F151" s="14">
        <f t="shared" si="5"/>
        <v>79.316</v>
      </c>
    </row>
    <row r="152" spans="1:6" ht="21" customHeight="1">
      <c r="A152" s="11">
        <v>150</v>
      </c>
      <c r="B152" s="12" t="s">
        <v>144</v>
      </c>
      <c r="C152" s="12" t="s">
        <v>145</v>
      </c>
      <c r="D152" s="13">
        <v>85.76</v>
      </c>
      <c r="E152" s="13">
        <v>77.2</v>
      </c>
      <c r="F152" s="14">
        <f t="shared" si="5"/>
        <v>82.33600000000001</v>
      </c>
    </row>
    <row r="153" spans="1:6" ht="21" customHeight="1">
      <c r="A153" s="11">
        <v>151</v>
      </c>
      <c r="B153" s="12" t="s">
        <v>144</v>
      </c>
      <c r="C153" s="12" t="s">
        <v>146</v>
      </c>
      <c r="D153" s="13">
        <v>84.9</v>
      </c>
      <c r="E153" s="13">
        <v>77.7</v>
      </c>
      <c r="F153" s="14">
        <f t="shared" si="5"/>
        <v>82.02000000000001</v>
      </c>
    </row>
    <row r="154" spans="1:6" ht="21" customHeight="1">
      <c r="A154" s="11">
        <v>152</v>
      </c>
      <c r="B154" s="12" t="s">
        <v>144</v>
      </c>
      <c r="C154" s="12" t="s">
        <v>147</v>
      </c>
      <c r="D154" s="13">
        <v>84.47</v>
      </c>
      <c r="E154" s="13">
        <v>73</v>
      </c>
      <c r="F154" s="14">
        <f t="shared" si="5"/>
        <v>79.882</v>
      </c>
    </row>
    <row r="155" spans="1:6" ht="21" customHeight="1">
      <c r="A155" s="11">
        <v>153</v>
      </c>
      <c r="B155" s="12" t="s">
        <v>144</v>
      </c>
      <c r="C155" s="12" t="s">
        <v>148</v>
      </c>
      <c r="D155" s="13">
        <v>83.37</v>
      </c>
      <c r="E155" s="13">
        <v>81.9</v>
      </c>
      <c r="F155" s="14">
        <f aca="true" t="shared" si="6" ref="F155:F179">D155*0.6+E155*0.4</f>
        <v>82.78200000000001</v>
      </c>
    </row>
    <row r="156" spans="1:6" ht="21" customHeight="1">
      <c r="A156" s="11">
        <v>154</v>
      </c>
      <c r="B156" s="12" t="s">
        <v>144</v>
      </c>
      <c r="C156" s="12" t="s">
        <v>149</v>
      </c>
      <c r="D156" s="13">
        <v>81.14</v>
      </c>
      <c r="E156" s="13">
        <v>73.5</v>
      </c>
      <c r="F156" s="14">
        <f t="shared" si="6"/>
        <v>78.084</v>
      </c>
    </row>
    <row r="157" spans="1:6" ht="21" customHeight="1">
      <c r="A157" s="11">
        <v>155</v>
      </c>
      <c r="B157" s="12" t="s">
        <v>144</v>
      </c>
      <c r="C157" s="12" t="s">
        <v>150</v>
      </c>
      <c r="D157" s="13">
        <v>80.75</v>
      </c>
      <c r="E157" s="13">
        <v>78.2</v>
      </c>
      <c r="F157" s="14">
        <f t="shared" si="6"/>
        <v>79.72999999999999</v>
      </c>
    </row>
    <row r="158" spans="1:6" ht="21" customHeight="1">
      <c r="A158" s="11">
        <v>156</v>
      </c>
      <c r="B158" s="12" t="s">
        <v>144</v>
      </c>
      <c r="C158" s="12" t="s">
        <v>151</v>
      </c>
      <c r="D158" s="13">
        <v>80.64</v>
      </c>
      <c r="E158" s="13">
        <v>75.66</v>
      </c>
      <c r="F158" s="14">
        <f t="shared" si="6"/>
        <v>78.648</v>
      </c>
    </row>
    <row r="159" spans="1:6" ht="21" customHeight="1">
      <c r="A159" s="11">
        <v>157</v>
      </c>
      <c r="B159" s="12" t="s">
        <v>144</v>
      </c>
      <c r="C159" s="12" t="s">
        <v>152</v>
      </c>
      <c r="D159" s="13">
        <v>80.61</v>
      </c>
      <c r="E159" s="13">
        <v>71.4</v>
      </c>
      <c r="F159" s="14">
        <f t="shared" si="6"/>
        <v>76.926</v>
      </c>
    </row>
    <row r="160" spans="1:6" ht="21" customHeight="1">
      <c r="A160" s="11">
        <v>158</v>
      </c>
      <c r="B160" s="12" t="s">
        <v>144</v>
      </c>
      <c r="C160" s="12" t="s">
        <v>153</v>
      </c>
      <c r="D160" s="13">
        <v>79.83</v>
      </c>
      <c r="E160" s="13">
        <v>66.4</v>
      </c>
      <c r="F160" s="14">
        <f t="shared" si="6"/>
        <v>74.458</v>
      </c>
    </row>
    <row r="161" spans="1:6" ht="21" customHeight="1">
      <c r="A161" s="11">
        <v>159</v>
      </c>
      <c r="B161" s="12" t="s">
        <v>144</v>
      </c>
      <c r="C161" s="12" t="s">
        <v>154</v>
      </c>
      <c r="D161" s="13">
        <v>79.1</v>
      </c>
      <c r="E161" s="13">
        <v>82.5</v>
      </c>
      <c r="F161" s="14">
        <f t="shared" si="6"/>
        <v>80.46</v>
      </c>
    </row>
    <row r="162" spans="1:6" ht="21" customHeight="1">
      <c r="A162" s="11">
        <v>160</v>
      </c>
      <c r="B162" s="12" t="s">
        <v>144</v>
      </c>
      <c r="C162" s="12" t="s">
        <v>155</v>
      </c>
      <c r="D162" s="13">
        <v>78.12</v>
      </c>
      <c r="E162" s="13">
        <v>70.6</v>
      </c>
      <c r="F162" s="14">
        <f t="shared" si="6"/>
        <v>75.112</v>
      </c>
    </row>
    <row r="163" spans="1:6" ht="21" customHeight="1">
      <c r="A163" s="11">
        <v>161</v>
      </c>
      <c r="B163" s="12" t="s">
        <v>144</v>
      </c>
      <c r="C163" s="12" t="s">
        <v>156</v>
      </c>
      <c r="D163" s="13">
        <v>77.96</v>
      </c>
      <c r="E163" s="13">
        <v>70.8</v>
      </c>
      <c r="F163" s="14">
        <f t="shared" si="6"/>
        <v>75.096</v>
      </c>
    </row>
    <row r="164" spans="1:6" ht="21" customHeight="1">
      <c r="A164" s="11">
        <v>162</v>
      </c>
      <c r="B164" s="12" t="s">
        <v>144</v>
      </c>
      <c r="C164" s="12" t="s">
        <v>157</v>
      </c>
      <c r="D164" s="13">
        <v>76.69</v>
      </c>
      <c r="E164" s="13">
        <v>69.4</v>
      </c>
      <c r="F164" s="14">
        <f t="shared" si="6"/>
        <v>73.774</v>
      </c>
    </row>
    <row r="165" spans="1:6" ht="21" customHeight="1">
      <c r="A165" s="11">
        <v>163</v>
      </c>
      <c r="B165" s="12" t="s">
        <v>144</v>
      </c>
      <c r="C165" s="12" t="s">
        <v>158</v>
      </c>
      <c r="D165" s="13">
        <v>76.01</v>
      </c>
      <c r="E165" s="13">
        <v>73.4</v>
      </c>
      <c r="F165" s="14">
        <f t="shared" si="6"/>
        <v>74.96600000000001</v>
      </c>
    </row>
    <row r="166" spans="1:6" ht="21" customHeight="1">
      <c r="A166" s="11">
        <v>164</v>
      </c>
      <c r="B166" s="12" t="s">
        <v>144</v>
      </c>
      <c r="C166" s="12" t="s">
        <v>159</v>
      </c>
      <c r="D166" s="13">
        <v>75</v>
      </c>
      <c r="E166" s="13">
        <v>0</v>
      </c>
      <c r="F166" s="14">
        <f t="shared" si="6"/>
        <v>45</v>
      </c>
    </row>
    <row r="167" spans="1:6" ht="21" customHeight="1">
      <c r="A167" s="11">
        <v>165</v>
      </c>
      <c r="B167" s="12" t="s">
        <v>144</v>
      </c>
      <c r="C167" s="12" t="s">
        <v>160</v>
      </c>
      <c r="D167" s="13">
        <v>74.36</v>
      </c>
      <c r="E167" s="13">
        <v>74.5</v>
      </c>
      <c r="F167" s="14">
        <f t="shared" si="6"/>
        <v>74.416</v>
      </c>
    </row>
    <row r="168" spans="1:6" ht="21" customHeight="1">
      <c r="A168" s="11">
        <v>166</v>
      </c>
      <c r="B168" s="12" t="s">
        <v>144</v>
      </c>
      <c r="C168" s="12" t="s">
        <v>161</v>
      </c>
      <c r="D168" s="13">
        <v>74.15</v>
      </c>
      <c r="E168" s="13">
        <v>0</v>
      </c>
      <c r="F168" s="14">
        <f t="shared" si="6"/>
        <v>44.49</v>
      </c>
    </row>
    <row r="169" spans="1:6" ht="21" customHeight="1">
      <c r="A169" s="11">
        <v>167</v>
      </c>
      <c r="B169" s="12" t="s">
        <v>144</v>
      </c>
      <c r="C169" s="12" t="str">
        <f>"201907020905"</f>
        <v>201907020905</v>
      </c>
      <c r="D169" s="13">
        <v>73.58</v>
      </c>
      <c r="E169" s="13">
        <v>57.8</v>
      </c>
      <c r="F169" s="14">
        <f t="shared" si="6"/>
        <v>67.268</v>
      </c>
    </row>
    <row r="170" spans="1:6" ht="21" customHeight="1">
      <c r="A170" s="11">
        <v>168</v>
      </c>
      <c r="B170" s="12" t="s">
        <v>144</v>
      </c>
      <c r="C170" s="12" t="str">
        <f>"201907020828"</f>
        <v>201907020828</v>
      </c>
      <c r="D170" s="13">
        <v>73.54</v>
      </c>
      <c r="E170" s="13">
        <v>61</v>
      </c>
      <c r="F170" s="14">
        <f t="shared" si="6"/>
        <v>68.524</v>
      </c>
    </row>
    <row r="171" spans="1:6" ht="21" customHeight="1">
      <c r="A171" s="11">
        <v>169</v>
      </c>
      <c r="B171" s="12" t="s">
        <v>144</v>
      </c>
      <c r="C171" s="12" t="str">
        <f>"201907020929"</f>
        <v>201907020929</v>
      </c>
      <c r="D171" s="13">
        <v>73.26</v>
      </c>
      <c r="E171" s="13">
        <v>66.9</v>
      </c>
      <c r="F171" s="14">
        <f t="shared" si="6"/>
        <v>70.71600000000001</v>
      </c>
    </row>
    <row r="172" spans="1:6" ht="21" customHeight="1">
      <c r="A172" s="11">
        <v>170</v>
      </c>
      <c r="B172" s="12" t="s">
        <v>144</v>
      </c>
      <c r="C172" s="12" t="str">
        <f>"201907020830"</f>
        <v>201907020830</v>
      </c>
      <c r="D172" s="13">
        <v>73.14</v>
      </c>
      <c r="E172" s="13">
        <v>72.4</v>
      </c>
      <c r="F172" s="14">
        <f t="shared" si="6"/>
        <v>72.84400000000001</v>
      </c>
    </row>
    <row r="173" spans="1:6" ht="21" customHeight="1">
      <c r="A173" s="11">
        <v>171</v>
      </c>
      <c r="B173" s="12" t="s">
        <v>144</v>
      </c>
      <c r="C173" s="12" t="str">
        <f>"201907021017"</f>
        <v>201907021017</v>
      </c>
      <c r="D173" s="13">
        <v>73.02</v>
      </c>
      <c r="E173" s="13">
        <v>72.8</v>
      </c>
      <c r="F173" s="14">
        <f t="shared" si="6"/>
        <v>72.932</v>
      </c>
    </row>
    <row r="174" spans="1:6" ht="21" customHeight="1">
      <c r="A174" s="11">
        <v>172</v>
      </c>
      <c r="B174" s="12" t="s">
        <v>144</v>
      </c>
      <c r="C174" s="15" t="s">
        <v>162</v>
      </c>
      <c r="D174" s="13">
        <v>72.72</v>
      </c>
      <c r="E174" s="13">
        <v>72.6</v>
      </c>
      <c r="F174" s="14">
        <f t="shared" si="6"/>
        <v>72.672</v>
      </c>
    </row>
    <row r="175" spans="1:6" ht="21" customHeight="1">
      <c r="A175" s="11">
        <v>173</v>
      </c>
      <c r="B175" s="12" t="s">
        <v>144</v>
      </c>
      <c r="C175" s="15" t="s">
        <v>163</v>
      </c>
      <c r="D175" s="13">
        <v>72.49</v>
      </c>
      <c r="E175" s="13">
        <v>62.8</v>
      </c>
      <c r="F175" s="14">
        <f t="shared" si="6"/>
        <v>68.61399999999999</v>
      </c>
    </row>
    <row r="176" spans="1:6" ht="21" customHeight="1">
      <c r="A176" s="11">
        <v>174</v>
      </c>
      <c r="B176" s="12" t="s">
        <v>164</v>
      </c>
      <c r="C176" s="12" t="s">
        <v>165</v>
      </c>
      <c r="D176" s="13">
        <v>87.68</v>
      </c>
      <c r="E176" s="13">
        <v>75</v>
      </c>
      <c r="F176" s="14">
        <f aca="true" t="shared" si="7" ref="F176:F206">D176*0.6+E176*0.4</f>
        <v>82.608</v>
      </c>
    </row>
    <row r="177" spans="1:6" ht="21" customHeight="1">
      <c r="A177" s="11">
        <v>175</v>
      </c>
      <c r="B177" s="12" t="s">
        <v>164</v>
      </c>
      <c r="C177" s="12" t="s">
        <v>166</v>
      </c>
      <c r="D177" s="13">
        <v>86.72</v>
      </c>
      <c r="E177" s="13">
        <v>74.8</v>
      </c>
      <c r="F177" s="14">
        <f t="shared" si="7"/>
        <v>81.952</v>
      </c>
    </row>
    <row r="178" spans="1:6" ht="21" customHeight="1">
      <c r="A178" s="11">
        <v>176</v>
      </c>
      <c r="B178" s="12" t="s">
        <v>164</v>
      </c>
      <c r="C178" s="12" t="s">
        <v>167</v>
      </c>
      <c r="D178" s="13">
        <v>86.48</v>
      </c>
      <c r="E178" s="13">
        <v>75</v>
      </c>
      <c r="F178" s="14">
        <f t="shared" si="7"/>
        <v>81.888</v>
      </c>
    </row>
    <row r="179" spans="1:6" ht="21" customHeight="1">
      <c r="A179" s="11">
        <v>177</v>
      </c>
      <c r="B179" s="12" t="s">
        <v>164</v>
      </c>
      <c r="C179" s="12" t="s">
        <v>168</v>
      </c>
      <c r="D179" s="13">
        <v>85.11</v>
      </c>
      <c r="E179" s="13">
        <v>69.2</v>
      </c>
      <c r="F179" s="14">
        <f t="shared" si="7"/>
        <v>78.746</v>
      </c>
    </row>
    <row r="180" spans="1:6" ht="21" customHeight="1">
      <c r="A180" s="11">
        <v>178</v>
      </c>
      <c r="B180" s="12" t="s">
        <v>164</v>
      </c>
      <c r="C180" s="12" t="s">
        <v>169</v>
      </c>
      <c r="D180" s="13">
        <v>85.03</v>
      </c>
      <c r="E180" s="13">
        <v>76.2</v>
      </c>
      <c r="F180" s="14">
        <f t="shared" si="7"/>
        <v>81.498</v>
      </c>
    </row>
    <row r="181" spans="1:6" ht="21" customHeight="1">
      <c r="A181" s="11">
        <v>179</v>
      </c>
      <c r="B181" s="12" t="s">
        <v>164</v>
      </c>
      <c r="C181" s="12" t="s">
        <v>170</v>
      </c>
      <c r="D181" s="13">
        <v>84.79</v>
      </c>
      <c r="E181" s="13">
        <v>73.2</v>
      </c>
      <c r="F181" s="14">
        <f t="shared" si="7"/>
        <v>80.154</v>
      </c>
    </row>
    <row r="182" spans="1:6" ht="21" customHeight="1">
      <c r="A182" s="11">
        <v>180</v>
      </c>
      <c r="B182" s="12" t="s">
        <v>164</v>
      </c>
      <c r="C182" s="12" t="s">
        <v>171</v>
      </c>
      <c r="D182" s="13">
        <v>84.34</v>
      </c>
      <c r="E182" s="13">
        <v>73.4</v>
      </c>
      <c r="F182" s="14">
        <f t="shared" si="7"/>
        <v>79.964</v>
      </c>
    </row>
    <row r="183" spans="1:6" ht="21" customHeight="1">
      <c r="A183" s="11">
        <v>181</v>
      </c>
      <c r="B183" s="12" t="s">
        <v>164</v>
      </c>
      <c r="C183" s="12" t="s">
        <v>172</v>
      </c>
      <c r="D183" s="13">
        <v>83.77</v>
      </c>
      <c r="E183" s="13">
        <v>75.8</v>
      </c>
      <c r="F183" s="14">
        <f t="shared" si="7"/>
        <v>80.582</v>
      </c>
    </row>
    <row r="184" spans="1:6" ht="21" customHeight="1">
      <c r="A184" s="11">
        <v>182</v>
      </c>
      <c r="B184" s="12" t="s">
        <v>164</v>
      </c>
      <c r="C184" s="12" t="s">
        <v>173</v>
      </c>
      <c r="D184" s="13">
        <v>83.72</v>
      </c>
      <c r="E184" s="13">
        <v>76.6</v>
      </c>
      <c r="F184" s="14">
        <f t="shared" si="7"/>
        <v>80.872</v>
      </c>
    </row>
    <row r="185" spans="1:6" ht="21" customHeight="1">
      <c r="A185" s="11">
        <v>183</v>
      </c>
      <c r="B185" s="12" t="s">
        <v>164</v>
      </c>
      <c r="C185" s="12" t="s">
        <v>174</v>
      </c>
      <c r="D185" s="13">
        <v>83.7</v>
      </c>
      <c r="E185" s="13">
        <v>66.8</v>
      </c>
      <c r="F185" s="14">
        <f t="shared" si="7"/>
        <v>76.94</v>
      </c>
    </row>
    <row r="186" spans="1:6" ht="21" customHeight="1">
      <c r="A186" s="11">
        <v>184</v>
      </c>
      <c r="B186" s="12" t="s">
        <v>164</v>
      </c>
      <c r="C186" s="12" t="s">
        <v>175</v>
      </c>
      <c r="D186" s="13">
        <v>83.3</v>
      </c>
      <c r="E186" s="13">
        <v>75.8</v>
      </c>
      <c r="F186" s="14">
        <f t="shared" si="7"/>
        <v>80.3</v>
      </c>
    </row>
    <row r="187" spans="1:6" ht="21" customHeight="1">
      <c r="A187" s="11">
        <v>185</v>
      </c>
      <c r="B187" s="12" t="s">
        <v>164</v>
      </c>
      <c r="C187" s="12" t="s">
        <v>176</v>
      </c>
      <c r="D187" s="13">
        <v>82.99</v>
      </c>
      <c r="E187" s="13">
        <v>70.6</v>
      </c>
      <c r="F187" s="14">
        <f t="shared" si="7"/>
        <v>78.03399999999999</v>
      </c>
    </row>
    <row r="188" spans="1:6" ht="21" customHeight="1">
      <c r="A188" s="11">
        <v>186</v>
      </c>
      <c r="B188" s="12" t="s">
        <v>164</v>
      </c>
      <c r="C188" s="12" t="s">
        <v>177</v>
      </c>
      <c r="D188" s="13">
        <v>82.92</v>
      </c>
      <c r="E188" s="13">
        <v>70.2</v>
      </c>
      <c r="F188" s="14">
        <f t="shared" si="7"/>
        <v>77.83200000000001</v>
      </c>
    </row>
    <row r="189" spans="1:6" ht="21" customHeight="1">
      <c r="A189" s="11">
        <v>187</v>
      </c>
      <c r="B189" s="12" t="s">
        <v>164</v>
      </c>
      <c r="C189" s="12" t="s">
        <v>178</v>
      </c>
      <c r="D189" s="13">
        <v>82.76</v>
      </c>
      <c r="E189" s="13">
        <v>76.2</v>
      </c>
      <c r="F189" s="14">
        <f t="shared" si="7"/>
        <v>80.136</v>
      </c>
    </row>
    <row r="190" spans="1:6" ht="21" customHeight="1">
      <c r="A190" s="11">
        <v>188</v>
      </c>
      <c r="B190" s="12" t="s">
        <v>164</v>
      </c>
      <c r="C190" s="12" t="s">
        <v>179</v>
      </c>
      <c r="D190" s="13">
        <v>82.72</v>
      </c>
      <c r="E190" s="13">
        <v>72.8</v>
      </c>
      <c r="F190" s="14">
        <f t="shared" si="7"/>
        <v>78.752</v>
      </c>
    </row>
    <row r="191" spans="1:6" ht="21" customHeight="1">
      <c r="A191" s="11">
        <v>189</v>
      </c>
      <c r="B191" s="12" t="s">
        <v>164</v>
      </c>
      <c r="C191" s="12" t="s">
        <v>180</v>
      </c>
      <c r="D191" s="13">
        <v>82.67</v>
      </c>
      <c r="E191" s="13">
        <v>69.8</v>
      </c>
      <c r="F191" s="14">
        <f t="shared" si="7"/>
        <v>77.52199999999999</v>
      </c>
    </row>
    <row r="192" spans="1:6" ht="21" customHeight="1">
      <c r="A192" s="11">
        <v>190</v>
      </c>
      <c r="B192" s="12" t="s">
        <v>164</v>
      </c>
      <c r="C192" s="12" t="s">
        <v>181</v>
      </c>
      <c r="D192" s="13">
        <v>82.41</v>
      </c>
      <c r="E192" s="13">
        <v>68.6</v>
      </c>
      <c r="F192" s="14">
        <f t="shared" si="7"/>
        <v>76.886</v>
      </c>
    </row>
    <row r="193" spans="1:6" ht="21" customHeight="1">
      <c r="A193" s="11">
        <v>191</v>
      </c>
      <c r="B193" s="12" t="s">
        <v>164</v>
      </c>
      <c r="C193" s="12" t="s">
        <v>182</v>
      </c>
      <c r="D193" s="13">
        <v>82.35</v>
      </c>
      <c r="E193" s="13">
        <v>69</v>
      </c>
      <c r="F193" s="14">
        <f t="shared" si="7"/>
        <v>77.00999999999999</v>
      </c>
    </row>
    <row r="194" spans="1:6" ht="21" customHeight="1">
      <c r="A194" s="11">
        <v>192</v>
      </c>
      <c r="B194" s="12" t="s">
        <v>164</v>
      </c>
      <c r="C194" s="12" t="s">
        <v>183</v>
      </c>
      <c r="D194" s="13">
        <v>81.94</v>
      </c>
      <c r="E194" s="13">
        <v>77.6</v>
      </c>
      <c r="F194" s="14">
        <f t="shared" si="7"/>
        <v>80.204</v>
      </c>
    </row>
    <row r="195" spans="1:6" ht="21" customHeight="1">
      <c r="A195" s="11">
        <v>193</v>
      </c>
      <c r="B195" s="12" t="s">
        <v>164</v>
      </c>
      <c r="C195" s="12" t="s">
        <v>184</v>
      </c>
      <c r="D195" s="13">
        <v>81.94</v>
      </c>
      <c r="E195" s="13">
        <v>76</v>
      </c>
      <c r="F195" s="14">
        <f t="shared" si="7"/>
        <v>79.564</v>
      </c>
    </row>
    <row r="196" spans="1:6" ht="21" customHeight="1">
      <c r="A196" s="11">
        <v>194</v>
      </c>
      <c r="B196" s="12" t="s">
        <v>164</v>
      </c>
      <c r="C196" s="12" t="s">
        <v>185</v>
      </c>
      <c r="D196" s="13">
        <v>81.83</v>
      </c>
      <c r="E196" s="13">
        <v>0</v>
      </c>
      <c r="F196" s="14">
        <f t="shared" si="7"/>
        <v>49.098</v>
      </c>
    </row>
    <row r="197" spans="1:6" ht="21" customHeight="1">
      <c r="A197" s="11">
        <v>195</v>
      </c>
      <c r="B197" s="12" t="s">
        <v>164</v>
      </c>
      <c r="C197" s="12" t="s">
        <v>186</v>
      </c>
      <c r="D197" s="13">
        <v>81.68</v>
      </c>
      <c r="E197" s="13">
        <v>78.6</v>
      </c>
      <c r="F197" s="14">
        <f t="shared" si="7"/>
        <v>80.44800000000001</v>
      </c>
    </row>
    <row r="198" spans="1:6" ht="21" customHeight="1">
      <c r="A198" s="11">
        <v>196</v>
      </c>
      <c r="B198" s="12" t="s">
        <v>164</v>
      </c>
      <c r="C198" s="12" t="s">
        <v>187</v>
      </c>
      <c r="D198" s="13">
        <v>81.53</v>
      </c>
      <c r="E198" s="13">
        <v>71</v>
      </c>
      <c r="F198" s="14">
        <f t="shared" si="7"/>
        <v>77.318</v>
      </c>
    </row>
    <row r="199" spans="1:6" ht="21" customHeight="1">
      <c r="A199" s="11">
        <v>197</v>
      </c>
      <c r="B199" s="12" t="s">
        <v>164</v>
      </c>
      <c r="C199" s="12" t="s">
        <v>188</v>
      </c>
      <c r="D199" s="13">
        <v>81.39</v>
      </c>
      <c r="E199" s="13">
        <v>71.2</v>
      </c>
      <c r="F199" s="14">
        <f t="shared" si="7"/>
        <v>77.314</v>
      </c>
    </row>
    <row r="200" spans="1:6" ht="21" customHeight="1">
      <c r="A200" s="11">
        <v>198</v>
      </c>
      <c r="B200" s="12" t="s">
        <v>189</v>
      </c>
      <c r="C200" s="12" t="s">
        <v>190</v>
      </c>
      <c r="D200" s="13">
        <v>91.72</v>
      </c>
      <c r="E200" s="13">
        <v>84.6</v>
      </c>
      <c r="F200" s="14">
        <f aca="true" t="shared" si="8" ref="F200:F206">D200*0.6+E200*0.4</f>
        <v>88.87199999999999</v>
      </c>
    </row>
    <row r="201" spans="1:6" ht="21" customHeight="1">
      <c r="A201" s="11">
        <v>199</v>
      </c>
      <c r="B201" s="12" t="s">
        <v>189</v>
      </c>
      <c r="C201" s="12" t="s">
        <v>191</v>
      </c>
      <c r="D201" s="13">
        <v>86.81</v>
      </c>
      <c r="E201" s="13">
        <v>74.4</v>
      </c>
      <c r="F201" s="14">
        <f t="shared" si="8"/>
        <v>81.846</v>
      </c>
    </row>
    <row r="202" spans="1:6" ht="21" customHeight="1">
      <c r="A202" s="11">
        <v>200</v>
      </c>
      <c r="B202" s="12" t="s">
        <v>189</v>
      </c>
      <c r="C202" s="12" t="s">
        <v>192</v>
      </c>
      <c r="D202" s="13">
        <v>86.44</v>
      </c>
      <c r="E202" s="13">
        <v>79.4</v>
      </c>
      <c r="F202" s="14">
        <f t="shared" si="8"/>
        <v>83.624</v>
      </c>
    </row>
    <row r="203" spans="1:6" ht="21" customHeight="1">
      <c r="A203" s="11">
        <v>201</v>
      </c>
      <c r="B203" s="12" t="s">
        <v>189</v>
      </c>
      <c r="C203" s="12" t="s">
        <v>193</v>
      </c>
      <c r="D203" s="13">
        <v>86.35</v>
      </c>
      <c r="E203" s="13">
        <v>75.2</v>
      </c>
      <c r="F203" s="14">
        <f t="shared" si="8"/>
        <v>81.89</v>
      </c>
    </row>
    <row r="204" spans="1:6" ht="21" customHeight="1">
      <c r="A204" s="11">
        <v>202</v>
      </c>
      <c r="B204" s="12" t="s">
        <v>189</v>
      </c>
      <c r="C204" s="12" t="s">
        <v>194</v>
      </c>
      <c r="D204" s="13">
        <v>86.24</v>
      </c>
      <c r="E204" s="13">
        <v>0</v>
      </c>
      <c r="F204" s="14">
        <f t="shared" si="8"/>
        <v>51.74399999999999</v>
      </c>
    </row>
    <row r="205" spans="1:6" ht="21" customHeight="1">
      <c r="A205" s="11">
        <v>203</v>
      </c>
      <c r="B205" s="12" t="s">
        <v>189</v>
      </c>
      <c r="C205" s="12" t="s">
        <v>195</v>
      </c>
      <c r="D205" s="13">
        <v>86</v>
      </c>
      <c r="E205" s="13">
        <v>75.8</v>
      </c>
      <c r="F205" s="14">
        <f t="shared" si="8"/>
        <v>81.92</v>
      </c>
    </row>
    <row r="206" spans="1:6" ht="21" customHeight="1">
      <c r="A206" s="11">
        <v>204</v>
      </c>
      <c r="B206" s="12" t="s">
        <v>189</v>
      </c>
      <c r="C206" s="12" t="s">
        <v>196</v>
      </c>
      <c r="D206" s="13">
        <v>85.78</v>
      </c>
      <c r="E206" s="13">
        <v>79.2</v>
      </c>
      <c r="F206" s="14">
        <f t="shared" si="8"/>
        <v>83.148</v>
      </c>
    </row>
    <row r="207" spans="1:6" ht="21" customHeight="1">
      <c r="A207" s="11">
        <v>205</v>
      </c>
      <c r="B207" s="12" t="s">
        <v>189</v>
      </c>
      <c r="C207" s="12" t="s">
        <v>197</v>
      </c>
      <c r="D207" s="13">
        <v>85.76</v>
      </c>
      <c r="E207" s="13">
        <v>72.8</v>
      </c>
      <c r="F207" s="14">
        <f aca="true" t="shared" si="9" ref="F207:F235">D207*0.6+E207*0.4</f>
        <v>80.57600000000001</v>
      </c>
    </row>
    <row r="208" spans="1:6" ht="21" customHeight="1">
      <c r="A208" s="11">
        <v>206</v>
      </c>
      <c r="B208" s="12" t="s">
        <v>189</v>
      </c>
      <c r="C208" s="12" t="s">
        <v>198</v>
      </c>
      <c r="D208" s="13">
        <v>85.59</v>
      </c>
      <c r="E208" s="13">
        <v>78.4</v>
      </c>
      <c r="F208" s="14">
        <f t="shared" si="9"/>
        <v>82.714</v>
      </c>
    </row>
    <row r="209" spans="1:6" ht="21" customHeight="1">
      <c r="A209" s="11">
        <v>207</v>
      </c>
      <c r="B209" s="12" t="s">
        <v>189</v>
      </c>
      <c r="C209" s="12" t="s">
        <v>199</v>
      </c>
      <c r="D209" s="13">
        <v>84.58</v>
      </c>
      <c r="E209" s="13">
        <v>0</v>
      </c>
      <c r="F209" s="14">
        <f t="shared" si="9"/>
        <v>50.748</v>
      </c>
    </row>
    <row r="210" spans="1:6" ht="21" customHeight="1">
      <c r="A210" s="11">
        <v>208</v>
      </c>
      <c r="B210" s="12" t="s">
        <v>189</v>
      </c>
      <c r="C210" s="12" t="s">
        <v>200</v>
      </c>
      <c r="D210" s="13">
        <v>84.12</v>
      </c>
      <c r="E210" s="13">
        <v>69.4</v>
      </c>
      <c r="F210" s="14">
        <f t="shared" si="9"/>
        <v>78.232</v>
      </c>
    </row>
    <row r="211" spans="1:6" ht="21" customHeight="1">
      <c r="A211" s="11">
        <v>209</v>
      </c>
      <c r="B211" s="12" t="s">
        <v>189</v>
      </c>
      <c r="C211" s="12" t="s">
        <v>201</v>
      </c>
      <c r="D211" s="13">
        <v>84.07</v>
      </c>
      <c r="E211" s="13">
        <v>82.2</v>
      </c>
      <c r="F211" s="14">
        <f t="shared" si="9"/>
        <v>83.322</v>
      </c>
    </row>
    <row r="212" spans="1:6" ht="21" customHeight="1">
      <c r="A212" s="11">
        <v>210</v>
      </c>
      <c r="B212" s="12" t="s">
        <v>189</v>
      </c>
      <c r="C212" s="12" t="s">
        <v>202</v>
      </c>
      <c r="D212" s="13">
        <v>83.81</v>
      </c>
      <c r="E212" s="13">
        <v>78</v>
      </c>
      <c r="F212" s="14">
        <f t="shared" si="9"/>
        <v>81.486</v>
      </c>
    </row>
    <row r="213" spans="1:6" ht="21" customHeight="1">
      <c r="A213" s="11">
        <v>211</v>
      </c>
      <c r="B213" s="12" t="s">
        <v>189</v>
      </c>
      <c r="C213" s="12" t="s">
        <v>203</v>
      </c>
      <c r="D213" s="13">
        <v>83.58</v>
      </c>
      <c r="E213" s="13">
        <v>77.6</v>
      </c>
      <c r="F213" s="14">
        <f t="shared" si="9"/>
        <v>81.18799999999999</v>
      </c>
    </row>
    <row r="214" spans="1:6" ht="21" customHeight="1">
      <c r="A214" s="11">
        <v>212</v>
      </c>
      <c r="B214" s="12" t="s">
        <v>189</v>
      </c>
      <c r="C214" s="12" t="s">
        <v>204</v>
      </c>
      <c r="D214" s="13">
        <v>83.24</v>
      </c>
      <c r="E214" s="13">
        <v>73.8</v>
      </c>
      <c r="F214" s="14">
        <f t="shared" si="9"/>
        <v>79.464</v>
      </c>
    </row>
    <row r="215" spans="1:6" ht="21" customHeight="1">
      <c r="A215" s="11">
        <v>213</v>
      </c>
      <c r="B215" s="12" t="s">
        <v>189</v>
      </c>
      <c r="C215" s="12" t="s">
        <v>205</v>
      </c>
      <c r="D215" s="13">
        <v>83.19</v>
      </c>
      <c r="E215" s="13">
        <v>72.2</v>
      </c>
      <c r="F215" s="14">
        <f t="shared" si="9"/>
        <v>78.794</v>
      </c>
    </row>
    <row r="216" spans="1:6" ht="21" customHeight="1">
      <c r="A216" s="11">
        <v>214</v>
      </c>
      <c r="B216" s="12" t="s">
        <v>189</v>
      </c>
      <c r="C216" s="12" t="s">
        <v>206</v>
      </c>
      <c r="D216" s="13">
        <v>83.02</v>
      </c>
      <c r="E216" s="13">
        <v>67.6</v>
      </c>
      <c r="F216" s="14">
        <f t="shared" si="9"/>
        <v>76.852</v>
      </c>
    </row>
    <row r="217" spans="1:6" ht="21" customHeight="1">
      <c r="A217" s="11">
        <v>215</v>
      </c>
      <c r="B217" s="12" t="s">
        <v>189</v>
      </c>
      <c r="C217" s="12" t="s">
        <v>207</v>
      </c>
      <c r="D217" s="13">
        <v>83</v>
      </c>
      <c r="E217" s="13">
        <v>71</v>
      </c>
      <c r="F217" s="14">
        <f t="shared" si="9"/>
        <v>78.2</v>
      </c>
    </row>
    <row r="218" spans="1:6" ht="21" customHeight="1">
      <c r="A218" s="11">
        <v>216</v>
      </c>
      <c r="B218" s="12" t="s">
        <v>189</v>
      </c>
      <c r="C218" s="12" t="s">
        <v>208</v>
      </c>
      <c r="D218" s="13">
        <v>82.83</v>
      </c>
      <c r="E218" s="13">
        <v>75.2</v>
      </c>
      <c r="F218" s="14">
        <f t="shared" si="9"/>
        <v>79.778</v>
      </c>
    </row>
    <row r="219" spans="1:6" ht="21" customHeight="1">
      <c r="A219" s="11">
        <v>217</v>
      </c>
      <c r="B219" s="12" t="s">
        <v>189</v>
      </c>
      <c r="C219" s="12" t="s">
        <v>209</v>
      </c>
      <c r="D219" s="13">
        <v>82.77</v>
      </c>
      <c r="E219" s="13">
        <v>73.2</v>
      </c>
      <c r="F219" s="14">
        <f t="shared" si="9"/>
        <v>78.94200000000001</v>
      </c>
    </row>
    <row r="220" spans="1:6" ht="21" customHeight="1">
      <c r="A220" s="11">
        <v>218</v>
      </c>
      <c r="B220" s="12" t="s">
        <v>189</v>
      </c>
      <c r="C220" s="12" t="s">
        <v>210</v>
      </c>
      <c r="D220" s="13">
        <v>82.52</v>
      </c>
      <c r="E220" s="13">
        <v>75</v>
      </c>
      <c r="F220" s="14">
        <f t="shared" si="9"/>
        <v>79.512</v>
      </c>
    </row>
    <row r="221" spans="1:6" ht="21" customHeight="1">
      <c r="A221" s="11">
        <v>219</v>
      </c>
      <c r="B221" s="12" t="s">
        <v>189</v>
      </c>
      <c r="C221" s="12" t="s">
        <v>211</v>
      </c>
      <c r="D221" s="13">
        <v>82.44</v>
      </c>
      <c r="E221" s="13">
        <v>71.6</v>
      </c>
      <c r="F221" s="14">
        <f t="shared" si="9"/>
        <v>78.104</v>
      </c>
    </row>
    <row r="222" spans="1:6" ht="21" customHeight="1">
      <c r="A222" s="11">
        <v>220</v>
      </c>
      <c r="B222" s="12" t="s">
        <v>189</v>
      </c>
      <c r="C222" s="12" t="s">
        <v>212</v>
      </c>
      <c r="D222" s="13">
        <v>81.84</v>
      </c>
      <c r="E222" s="13">
        <v>81</v>
      </c>
      <c r="F222" s="14">
        <f t="shared" si="9"/>
        <v>81.50399999999999</v>
      </c>
    </row>
    <row r="223" spans="1:6" ht="21" customHeight="1">
      <c r="A223" s="11">
        <v>221</v>
      </c>
      <c r="B223" s="12" t="s">
        <v>189</v>
      </c>
      <c r="C223" s="12" t="str">
        <f>"201909030702"</f>
        <v>201909030702</v>
      </c>
      <c r="D223" s="13">
        <v>81.6</v>
      </c>
      <c r="E223" s="13">
        <v>73.6</v>
      </c>
      <c r="F223" s="14">
        <f t="shared" si="9"/>
        <v>78.39999999999999</v>
      </c>
    </row>
    <row r="224" spans="1:6" ht="21" customHeight="1">
      <c r="A224" s="11">
        <v>222</v>
      </c>
      <c r="B224" s="12" t="s">
        <v>189</v>
      </c>
      <c r="C224" s="12" t="str">
        <f>"201909030820"</f>
        <v>201909030820</v>
      </c>
      <c r="D224" s="13">
        <v>81.57</v>
      </c>
      <c r="E224" s="13">
        <v>71.8</v>
      </c>
      <c r="F224" s="14">
        <f t="shared" si="9"/>
        <v>77.66199999999999</v>
      </c>
    </row>
    <row r="225" spans="1:6" ht="21" customHeight="1">
      <c r="A225" s="11">
        <v>223</v>
      </c>
      <c r="B225" s="12" t="s">
        <v>189</v>
      </c>
      <c r="C225" s="12" t="str">
        <f>"201909030720"</f>
        <v>201909030720</v>
      </c>
      <c r="D225" s="13">
        <v>81.43</v>
      </c>
      <c r="E225" s="13">
        <v>72.4</v>
      </c>
      <c r="F225" s="14">
        <f t="shared" si="9"/>
        <v>77.81800000000001</v>
      </c>
    </row>
    <row r="226" spans="1:6" ht="21" customHeight="1">
      <c r="A226" s="11">
        <v>224</v>
      </c>
      <c r="B226" s="12" t="s">
        <v>189</v>
      </c>
      <c r="C226" s="12" t="str">
        <f>"201909031002"</f>
        <v>201909031002</v>
      </c>
      <c r="D226" s="13">
        <v>81.29</v>
      </c>
      <c r="E226" s="13">
        <v>78.8</v>
      </c>
      <c r="F226" s="14">
        <f t="shared" si="9"/>
        <v>80.294</v>
      </c>
    </row>
    <row r="227" spans="1:6" ht="21" customHeight="1">
      <c r="A227" s="11">
        <v>225</v>
      </c>
      <c r="B227" s="12" t="s">
        <v>213</v>
      </c>
      <c r="C227" s="12" t="s">
        <v>214</v>
      </c>
      <c r="D227" s="13">
        <v>87.63</v>
      </c>
      <c r="E227" s="13">
        <v>68.6</v>
      </c>
      <c r="F227" s="14">
        <f aca="true" t="shared" si="10" ref="F227:F240">D227*0.6+E227*0.4</f>
        <v>80.018</v>
      </c>
    </row>
    <row r="228" spans="1:6" ht="21" customHeight="1">
      <c r="A228" s="11">
        <v>226</v>
      </c>
      <c r="B228" s="12" t="s">
        <v>213</v>
      </c>
      <c r="C228" s="12" t="s">
        <v>215</v>
      </c>
      <c r="D228" s="13">
        <v>87.5</v>
      </c>
      <c r="E228" s="13">
        <v>73.6</v>
      </c>
      <c r="F228" s="14">
        <f t="shared" si="10"/>
        <v>81.94</v>
      </c>
    </row>
    <row r="229" spans="1:6" ht="21" customHeight="1">
      <c r="A229" s="11">
        <v>227</v>
      </c>
      <c r="B229" s="12" t="s">
        <v>213</v>
      </c>
      <c r="C229" s="12" t="s">
        <v>216</v>
      </c>
      <c r="D229" s="13">
        <v>87.38</v>
      </c>
      <c r="E229" s="13">
        <v>70</v>
      </c>
      <c r="F229" s="14">
        <f t="shared" si="10"/>
        <v>80.428</v>
      </c>
    </row>
    <row r="230" spans="1:6" ht="21" customHeight="1">
      <c r="A230" s="11">
        <v>228</v>
      </c>
      <c r="B230" s="12" t="s">
        <v>213</v>
      </c>
      <c r="C230" s="12" t="s">
        <v>217</v>
      </c>
      <c r="D230" s="13">
        <v>86.66</v>
      </c>
      <c r="E230" s="13">
        <v>69.8</v>
      </c>
      <c r="F230" s="14">
        <f t="shared" si="10"/>
        <v>79.916</v>
      </c>
    </row>
    <row r="231" spans="1:6" ht="21" customHeight="1">
      <c r="A231" s="11">
        <v>229</v>
      </c>
      <c r="B231" s="12" t="s">
        <v>213</v>
      </c>
      <c r="C231" s="12" t="s">
        <v>218</v>
      </c>
      <c r="D231" s="13">
        <v>85.92</v>
      </c>
      <c r="E231" s="13">
        <v>70.4</v>
      </c>
      <c r="F231" s="14">
        <f t="shared" si="10"/>
        <v>79.712</v>
      </c>
    </row>
    <row r="232" spans="1:6" ht="21" customHeight="1">
      <c r="A232" s="11">
        <v>230</v>
      </c>
      <c r="B232" s="12" t="s">
        <v>213</v>
      </c>
      <c r="C232" s="12" t="s">
        <v>219</v>
      </c>
      <c r="D232" s="13">
        <v>85.71</v>
      </c>
      <c r="E232" s="13">
        <v>76</v>
      </c>
      <c r="F232" s="14">
        <f t="shared" si="10"/>
        <v>81.826</v>
      </c>
    </row>
    <row r="233" spans="1:6" ht="21" customHeight="1">
      <c r="A233" s="11">
        <v>231</v>
      </c>
      <c r="B233" s="12" t="s">
        <v>213</v>
      </c>
      <c r="C233" s="12" t="s">
        <v>220</v>
      </c>
      <c r="D233" s="13">
        <v>84.95</v>
      </c>
      <c r="E233" s="13">
        <v>73.2</v>
      </c>
      <c r="F233" s="14">
        <f t="shared" si="10"/>
        <v>80.25</v>
      </c>
    </row>
    <row r="234" spans="1:6" ht="21" customHeight="1">
      <c r="A234" s="11">
        <v>232</v>
      </c>
      <c r="B234" s="12" t="s">
        <v>213</v>
      </c>
      <c r="C234" s="12" t="s">
        <v>221</v>
      </c>
      <c r="D234" s="13">
        <v>84.61</v>
      </c>
      <c r="E234" s="13">
        <v>71</v>
      </c>
      <c r="F234" s="14">
        <f t="shared" si="10"/>
        <v>79.166</v>
      </c>
    </row>
    <row r="235" spans="1:6" ht="21" customHeight="1">
      <c r="A235" s="11">
        <v>233</v>
      </c>
      <c r="B235" s="12" t="s">
        <v>213</v>
      </c>
      <c r="C235" s="12" t="s">
        <v>222</v>
      </c>
      <c r="D235" s="13">
        <v>84.54</v>
      </c>
      <c r="E235" s="13">
        <v>73</v>
      </c>
      <c r="F235" s="14">
        <f t="shared" si="10"/>
        <v>79.924</v>
      </c>
    </row>
    <row r="236" spans="1:6" ht="21" customHeight="1">
      <c r="A236" s="11">
        <v>234</v>
      </c>
      <c r="B236" s="12" t="s">
        <v>213</v>
      </c>
      <c r="C236" s="12" t="s">
        <v>223</v>
      </c>
      <c r="D236" s="13">
        <v>84.34</v>
      </c>
      <c r="E236" s="13">
        <v>69.8</v>
      </c>
      <c r="F236" s="14">
        <f t="shared" si="10"/>
        <v>78.524</v>
      </c>
    </row>
    <row r="237" spans="1:6" ht="21" customHeight="1">
      <c r="A237" s="11">
        <v>235</v>
      </c>
      <c r="B237" s="12" t="s">
        <v>213</v>
      </c>
      <c r="C237" s="12" t="s">
        <v>224</v>
      </c>
      <c r="D237" s="13">
        <v>84.03</v>
      </c>
      <c r="E237" s="13">
        <v>73.8</v>
      </c>
      <c r="F237" s="14">
        <f t="shared" si="10"/>
        <v>79.938</v>
      </c>
    </row>
    <row r="238" spans="1:6" ht="21" customHeight="1">
      <c r="A238" s="11">
        <v>236</v>
      </c>
      <c r="B238" s="12" t="s">
        <v>213</v>
      </c>
      <c r="C238" s="12" t="s">
        <v>225</v>
      </c>
      <c r="D238" s="13">
        <v>83.94</v>
      </c>
      <c r="E238" s="13">
        <v>72.6</v>
      </c>
      <c r="F238" s="14">
        <f t="shared" si="10"/>
        <v>79.404</v>
      </c>
    </row>
    <row r="239" spans="1:6" ht="21" customHeight="1">
      <c r="A239" s="11">
        <v>237</v>
      </c>
      <c r="B239" s="12" t="s">
        <v>213</v>
      </c>
      <c r="C239" s="12" t="s">
        <v>226</v>
      </c>
      <c r="D239" s="13">
        <v>83.18</v>
      </c>
      <c r="E239" s="13">
        <v>72.2</v>
      </c>
      <c r="F239" s="14">
        <f t="shared" si="10"/>
        <v>78.78800000000001</v>
      </c>
    </row>
    <row r="240" spans="1:6" ht="21" customHeight="1">
      <c r="A240" s="11">
        <v>238</v>
      </c>
      <c r="B240" s="12" t="s">
        <v>213</v>
      </c>
      <c r="C240" s="12" t="s">
        <v>227</v>
      </c>
      <c r="D240" s="13">
        <v>83.16</v>
      </c>
      <c r="E240" s="13">
        <v>70.4</v>
      </c>
      <c r="F240" s="14">
        <f t="shared" si="10"/>
        <v>78.056</v>
      </c>
    </row>
    <row r="241" spans="1:6" ht="21" customHeight="1">
      <c r="A241" s="11">
        <v>239</v>
      </c>
      <c r="B241" s="12" t="s">
        <v>213</v>
      </c>
      <c r="C241" s="12" t="s">
        <v>228</v>
      </c>
      <c r="D241" s="13">
        <v>83.11</v>
      </c>
      <c r="E241" s="13">
        <v>73.6</v>
      </c>
      <c r="F241" s="14">
        <f aca="true" t="shared" si="11" ref="F241:F253">D241*0.6+E241*0.4</f>
        <v>79.306</v>
      </c>
    </row>
    <row r="242" spans="1:6" ht="21" customHeight="1">
      <c r="A242" s="11">
        <v>240</v>
      </c>
      <c r="B242" s="12" t="s">
        <v>213</v>
      </c>
      <c r="C242" s="12" t="s">
        <v>229</v>
      </c>
      <c r="D242" s="13">
        <v>82.83</v>
      </c>
      <c r="E242" s="13">
        <v>72.6</v>
      </c>
      <c r="F242" s="14">
        <f t="shared" si="11"/>
        <v>78.738</v>
      </c>
    </row>
    <row r="243" spans="1:6" ht="21" customHeight="1">
      <c r="A243" s="11">
        <v>241</v>
      </c>
      <c r="B243" s="12" t="s">
        <v>213</v>
      </c>
      <c r="C243" s="12" t="s">
        <v>230</v>
      </c>
      <c r="D243" s="13">
        <v>82.59</v>
      </c>
      <c r="E243" s="13">
        <v>71</v>
      </c>
      <c r="F243" s="14">
        <f t="shared" si="11"/>
        <v>77.95400000000001</v>
      </c>
    </row>
    <row r="244" spans="1:6" ht="21" customHeight="1">
      <c r="A244" s="11">
        <v>242</v>
      </c>
      <c r="B244" s="12" t="s">
        <v>213</v>
      </c>
      <c r="C244" s="12" t="s">
        <v>231</v>
      </c>
      <c r="D244" s="13">
        <v>82.43</v>
      </c>
      <c r="E244" s="13">
        <v>73</v>
      </c>
      <c r="F244" s="14">
        <f t="shared" si="11"/>
        <v>78.65800000000002</v>
      </c>
    </row>
    <row r="245" spans="1:6" ht="21" customHeight="1">
      <c r="A245" s="11">
        <v>243</v>
      </c>
      <c r="B245" s="12" t="s">
        <v>213</v>
      </c>
      <c r="C245" s="12" t="s">
        <v>232</v>
      </c>
      <c r="D245" s="13">
        <v>82.39</v>
      </c>
      <c r="E245" s="13">
        <v>71.8</v>
      </c>
      <c r="F245" s="14">
        <f t="shared" si="11"/>
        <v>78.154</v>
      </c>
    </row>
    <row r="246" spans="1:6" ht="21" customHeight="1">
      <c r="A246" s="11">
        <v>244</v>
      </c>
      <c r="B246" s="12" t="s">
        <v>213</v>
      </c>
      <c r="C246" s="12" t="s">
        <v>233</v>
      </c>
      <c r="D246" s="13">
        <v>82.25</v>
      </c>
      <c r="E246" s="13">
        <v>70.4</v>
      </c>
      <c r="F246" s="14">
        <f t="shared" si="11"/>
        <v>77.51</v>
      </c>
    </row>
    <row r="247" spans="1:6" ht="21" customHeight="1">
      <c r="A247" s="11">
        <v>245</v>
      </c>
      <c r="B247" s="12" t="s">
        <v>213</v>
      </c>
      <c r="C247" s="12" t="s">
        <v>234</v>
      </c>
      <c r="D247" s="13">
        <v>82.25</v>
      </c>
      <c r="E247" s="13">
        <v>72</v>
      </c>
      <c r="F247" s="14">
        <f t="shared" si="11"/>
        <v>78.15</v>
      </c>
    </row>
    <row r="248" spans="1:6" ht="21" customHeight="1">
      <c r="A248" s="11">
        <v>246</v>
      </c>
      <c r="B248" s="12" t="s">
        <v>213</v>
      </c>
      <c r="C248" s="12" t="s">
        <v>235</v>
      </c>
      <c r="D248" s="13">
        <v>82.13</v>
      </c>
      <c r="E248" s="13">
        <v>70.2</v>
      </c>
      <c r="F248" s="14">
        <f t="shared" si="11"/>
        <v>77.358</v>
      </c>
    </row>
    <row r="249" spans="1:6" ht="21" customHeight="1">
      <c r="A249" s="11">
        <v>247</v>
      </c>
      <c r="B249" s="12" t="s">
        <v>213</v>
      </c>
      <c r="C249" s="12" t="s">
        <v>236</v>
      </c>
      <c r="D249" s="13">
        <v>82.13</v>
      </c>
      <c r="E249" s="13">
        <v>69.4</v>
      </c>
      <c r="F249" s="14">
        <f t="shared" si="11"/>
        <v>77.03800000000001</v>
      </c>
    </row>
    <row r="250" spans="1:6" ht="21" customHeight="1">
      <c r="A250" s="11">
        <v>248</v>
      </c>
      <c r="B250" s="12" t="s">
        <v>213</v>
      </c>
      <c r="C250" s="12" t="s">
        <v>237</v>
      </c>
      <c r="D250" s="13">
        <v>82.07</v>
      </c>
      <c r="E250" s="13">
        <v>71</v>
      </c>
      <c r="F250" s="14">
        <f t="shared" si="11"/>
        <v>77.642</v>
      </c>
    </row>
    <row r="251" spans="1:6" ht="21" customHeight="1">
      <c r="A251" s="11">
        <v>249</v>
      </c>
      <c r="B251" s="12" t="s">
        <v>213</v>
      </c>
      <c r="C251" s="12" t="s">
        <v>238</v>
      </c>
      <c r="D251" s="13">
        <v>82.06</v>
      </c>
      <c r="E251" s="13">
        <v>71.6</v>
      </c>
      <c r="F251" s="14">
        <f t="shared" si="11"/>
        <v>77.876</v>
      </c>
    </row>
    <row r="252" spans="1:6" ht="21" customHeight="1">
      <c r="A252" s="11">
        <v>250</v>
      </c>
      <c r="B252" s="12" t="s">
        <v>213</v>
      </c>
      <c r="C252" s="12" t="str">
        <f>"201910034916"</f>
        <v>201910034916</v>
      </c>
      <c r="D252" s="13">
        <v>82.03</v>
      </c>
      <c r="E252" s="13">
        <v>73</v>
      </c>
      <c r="F252" s="14">
        <f t="shared" si="11"/>
        <v>78.418</v>
      </c>
    </row>
    <row r="253" spans="1:6" ht="21" customHeight="1">
      <c r="A253" s="11">
        <v>251</v>
      </c>
      <c r="B253" s="12" t="s">
        <v>213</v>
      </c>
      <c r="C253" s="12" t="s">
        <v>239</v>
      </c>
      <c r="D253" s="13">
        <v>81.97</v>
      </c>
      <c r="E253" s="13">
        <v>70.6</v>
      </c>
      <c r="F253" s="14">
        <f t="shared" si="11"/>
        <v>77.422</v>
      </c>
    </row>
  </sheetData>
  <sheetProtection/>
  <mergeCells count="1">
    <mergeCell ref="A1:F1"/>
  </mergeCells>
  <printOptions horizontalCentered="1"/>
  <pageMargins left="0.75" right="0.75" top="0.36" bottom="0.5" header="0.28" footer="0.18"/>
  <pageSetup fitToHeight="0" fitToWidth="1" horizontalDpi="600" verticalDpi="600" orientation="portrait" paperSize="9" scale="9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隐士</cp:lastModifiedBy>
  <cp:lastPrinted>2016-12-30T02:43:32Z</cp:lastPrinted>
  <dcterms:created xsi:type="dcterms:W3CDTF">2016-11-28T11:38:56Z</dcterms:created>
  <dcterms:modified xsi:type="dcterms:W3CDTF">2019-10-15T06:30:49Z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