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315" activeTab="0"/>
  </bookViews>
  <sheets>
    <sheet name="体检人员" sheetId="1" r:id="rId1"/>
  </sheets>
  <definedNames>
    <definedName name="_xlnm.Print_Titles" localSheetId="0">'体检人员'!$1:$3</definedName>
  </definedNames>
  <calcPr fullCalcOnLoad="1"/>
</workbook>
</file>

<file path=xl/sharedStrings.xml><?xml version="1.0" encoding="utf-8"?>
<sst xmlns="http://schemas.openxmlformats.org/spreadsheetml/2006/main" count="187" uniqueCount="103">
  <si>
    <t>亳州市谯城区2019年度事业单位公开招聘人员
体检结果公告</t>
  </si>
  <si>
    <t xml:space="preserve">    根据《亳州市谯城区2019年度事业单位公开招聘人员公告》，现将亳州市谯城区2019年度事业单位公开招聘人员体检结果予以公告，待定的择日复查；放弃的择日递补。
                                       亳州市谯城区人力资源和社会保障局
                                             2019年9月11日</t>
  </si>
  <si>
    <t>序号</t>
  </si>
  <si>
    <t>岗位代码</t>
  </si>
  <si>
    <t>准考证号</t>
  </si>
  <si>
    <t>体检结果</t>
  </si>
  <si>
    <t>备注</t>
  </si>
  <si>
    <t>1</t>
  </si>
  <si>
    <t>030001_工作人员</t>
  </si>
  <si>
    <t>合格</t>
  </si>
  <si>
    <t>2</t>
  </si>
  <si>
    <t>030002_工作人员</t>
  </si>
  <si>
    <t>3</t>
  </si>
  <si>
    <t>030003_工作人员</t>
  </si>
  <si>
    <t>4</t>
  </si>
  <si>
    <t>030004_工作人员</t>
  </si>
  <si>
    <t>5</t>
  </si>
  <si>
    <t>030005_工作人员</t>
  </si>
  <si>
    <t>6</t>
  </si>
  <si>
    <t>030006_工作人员</t>
  </si>
  <si>
    <t>7</t>
  </si>
  <si>
    <t>030007_工作人员</t>
  </si>
  <si>
    <t>8</t>
  </si>
  <si>
    <t>030008_工作人员</t>
  </si>
  <si>
    <t>放弃</t>
  </si>
  <si>
    <t>9</t>
  </si>
  <si>
    <t>030009_工作人员</t>
  </si>
  <si>
    <t>10</t>
  </si>
  <si>
    <t>030010_工作人员</t>
  </si>
  <si>
    <t>11</t>
  </si>
  <si>
    <t>030011_工作人员</t>
  </si>
  <si>
    <t>12</t>
  </si>
  <si>
    <t>030012_工作人员</t>
  </si>
  <si>
    <t>13</t>
  </si>
  <si>
    <t>030013_工作人员</t>
  </si>
  <si>
    <t>14</t>
  </si>
  <si>
    <t>030014_工作人员</t>
  </si>
  <si>
    <t>15</t>
  </si>
  <si>
    <t>待定</t>
  </si>
  <si>
    <t>16</t>
  </si>
  <si>
    <t>030015_工作人员</t>
  </si>
  <si>
    <t>17</t>
  </si>
  <si>
    <t>030016_工作人员</t>
  </si>
  <si>
    <t>18</t>
  </si>
  <si>
    <t>030017_工作人员</t>
  </si>
  <si>
    <t>19</t>
  </si>
  <si>
    <t>030018_工作人员</t>
  </si>
  <si>
    <t>20</t>
  </si>
  <si>
    <t>030019_工作人员</t>
  </si>
  <si>
    <t>21</t>
  </si>
  <si>
    <t>030020_工作人员</t>
  </si>
  <si>
    <t>22</t>
  </si>
  <si>
    <t>030021_工作人员</t>
  </si>
  <si>
    <t>23</t>
  </si>
  <si>
    <t>030022_工作人员</t>
  </si>
  <si>
    <t>24</t>
  </si>
  <si>
    <t>25</t>
  </si>
  <si>
    <t>030023_工作人员</t>
  </si>
  <si>
    <t>26</t>
  </si>
  <si>
    <t>030024_工作人员</t>
  </si>
  <si>
    <t>27</t>
  </si>
  <si>
    <t>28</t>
  </si>
  <si>
    <t>29</t>
  </si>
  <si>
    <t>030025_工作人员</t>
  </si>
  <si>
    <t>30</t>
  </si>
  <si>
    <t>31</t>
  </si>
  <si>
    <t>030026_工作人员</t>
  </si>
  <si>
    <t>32</t>
  </si>
  <si>
    <t>030027_工作人员</t>
  </si>
  <si>
    <t>33</t>
  </si>
  <si>
    <t>030028_工作人员</t>
  </si>
  <si>
    <t>34</t>
  </si>
  <si>
    <t>030029_工作人员</t>
  </si>
  <si>
    <t>35</t>
  </si>
  <si>
    <t>36</t>
  </si>
  <si>
    <t>37</t>
  </si>
  <si>
    <t>38</t>
  </si>
  <si>
    <t>39</t>
  </si>
  <si>
    <t>40</t>
  </si>
  <si>
    <t>030030_工作人员</t>
  </si>
  <si>
    <t>41</t>
  </si>
  <si>
    <t>42</t>
  </si>
  <si>
    <t>43</t>
  </si>
  <si>
    <t>44</t>
  </si>
  <si>
    <t>45</t>
  </si>
  <si>
    <t>46</t>
  </si>
  <si>
    <t>030031_工作人员</t>
  </si>
  <si>
    <t>47</t>
  </si>
  <si>
    <t>030032_工作人员</t>
  </si>
  <si>
    <t>48</t>
  </si>
  <si>
    <t>49</t>
  </si>
  <si>
    <t>50</t>
  </si>
  <si>
    <t>51</t>
  </si>
  <si>
    <t>52</t>
  </si>
  <si>
    <t>030033_工作人员</t>
  </si>
  <si>
    <t>53</t>
  </si>
  <si>
    <t>54</t>
  </si>
  <si>
    <t>55</t>
  </si>
  <si>
    <t>56</t>
  </si>
  <si>
    <t>57</t>
  </si>
  <si>
    <t>58</t>
  </si>
  <si>
    <t>59</t>
  </si>
  <si>
    <t>60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</si>
</sst>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8"/>
      <name val="方正小标宋简体"/>
      <family val="4"/>
    </font>
    <font>
      <sz val="12"/>
      <name val="仿宋_GB2312"/>
      <family val="3"/>
    </font>
    <font>
      <b/>
      <sz val="12"/>
      <name val="仿宋_GB2312"/>
      <family val="3"/>
    </font>
    <font>
      <sz val="12"/>
      <name val="Times New Roman"/>
      <family val="1"/>
    </font>
    <font>
      <sz val="11"/>
      <name val="Times New Roman"/>
      <family val="1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6" fillId="0" borderId="4" applyNumberFormat="0" applyFill="0" applyAlignment="0" applyProtection="0"/>
    <xf numFmtId="0" fontId="8" fillId="7" borderId="0" applyNumberFormat="0" applyBorder="0" applyAlignment="0" applyProtection="0"/>
    <xf numFmtId="0" fontId="15" fillId="0" borderId="5" applyNumberFormat="0" applyFill="0" applyAlignment="0" applyProtection="0"/>
    <xf numFmtId="0" fontId="8" fillId="8" borderId="0" applyNumberFormat="0" applyBorder="0" applyAlignment="0" applyProtection="0"/>
    <xf numFmtId="0" fontId="14" fillId="4" borderId="6" applyNumberFormat="0" applyAlignment="0" applyProtection="0"/>
    <xf numFmtId="0" fontId="22" fillId="4" borderId="1" applyNumberFormat="0" applyAlignment="0" applyProtection="0"/>
    <xf numFmtId="0" fontId="23" fillId="9" borderId="7" applyNumberFormat="0" applyAlignment="0" applyProtection="0"/>
    <xf numFmtId="0" fontId="11" fillId="10" borderId="0" applyNumberFormat="0" applyBorder="0" applyAlignment="0" applyProtection="0"/>
    <xf numFmtId="0" fontId="8" fillId="11" borderId="0" applyNumberFormat="0" applyBorder="0" applyAlignment="0" applyProtection="0"/>
    <xf numFmtId="0" fontId="21" fillId="0" borderId="8" applyNumberFormat="0" applyFill="0" applyAlignment="0" applyProtection="0"/>
    <xf numFmtId="0" fontId="12" fillId="0" borderId="9" applyNumberFormat="0" applyFill="0" applyAlignment="0" applyProtection="0"/>
    <xf numFmtId="0" fontId="24" fillId="10" borderId="0" applyNumberFormat="0" applyBorder="0" applyAlignment="0" applyProtection="0"/>
    <xf numFmtId="0" fontId="9" fillId="8" borderId="0" applyNumberFormat="0" applyBorder="0" applyAlignment="0" applyProtection="0"/>
    <xf numFmtId="0" fontId="11" fillId="12" borderId="0" applyNumberFormat="0" applyBorder="0" applyAlignment="0" applyProtection="0"/>
    <xf numFmtId="0" fontId="8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8" fillId="16" borderId="0" applyNumberFormat="0" applyBorder="0" applyAlignment="0" applyProtection="0"/>
    <xf numFmtId="0" fontId="11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11" fillId="8" borderId="0" applyNumberFormat="0" applyBorder="0" applyAlignment="0" applyProtection="0"/>
    <xf numFmtId="0" fontId="8" fillId="17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63"/>
  <sheetViews>
    <sheetView tabSelected="1" workbookViewId="0" topLeftCell="A1">
      <selection activeCell="H3" sqref="H3"/>
    </sheetView>
  </sheetViews>
  <sheetFormatPr defaultColWidth="9.00390625" defaultRowHeight="14.25"/>
  <cols>
    <col min="1" max="1" width="5.00390625" style="1" customWidth="1"/>
    <col min="2" max="2" width="23.375" style="0" customWidth="1"/>
    <col min="3" max="3" width="22.25390625" style="1" customWidth="1"/>
    <col min="4" max="4" width="13.375" style="1" customWidth="1"/>
    <col min="5" max="5" width="8.375" style="1" customWidth="1"/>
  </cols>
  <sheetData>
    <row r="1" spans="1:5" ht="54.75" customHeight="1">
      <c r="A1" s="2" t="s">
        <v>0</v>
      </c>
      <c r="B1" s="3"/>
      <c r="C1" s="3"/>
      <c r="D1" s="3"/>
      <c r="E1" s="3"/>
    </row>
    <row r="2" spans="1:5" ht="88.5" customHeight="1">
      <c r="A2" s="4" t="s">
        <v>1</v>
      </c>
      <c r="B2" s="4"/>
      <c r="C2" s="4"/>
      <c r="D2" s="4"/>
      <c r="E2" s="4"/>
    </row>
    <row r="3" spans="1:5" ht="36.75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</row>
    <row r="4" spans="1:5" ht="27" customHeight="1">
      <c r="A4" s="7" t="s">
        <v>7</v>
      </c>
      <c r="B4" s="8" t="s">
        <v>8</v>
      </c>
      <c r="C4" s="9" t="str">
        <f>"030001010515"</f>
        <v>030001010515</v>
      </c>
      <c r="D4" s="10" t="s">
        <v>9</v>
      </c>
      <c r="E4" s="10"/>
    </row>
    <row r="5" spans="1:5" ht="27" customHeight="1">
      <c r="A5" s="7" t="s">
        <v>10</v>
      </c>
      <c r="B5" s="8" t="s">
        <v>11</v>
      </c>
      <c r="C5" s="9" t="str">
        <f>"030002010525"</f>
        <v>030002010525</v>
      </c>
      <c r="D5" s="10" t="s">
        <v>9</v>
      </c>
      <c r="E5" s="10"/>
    </row>
    <row r="6" spans="1:5" ht="27" customHeight="1">
      <c r="A6" s="7" t="s">
        <v>12</v>
      </c>
      <c r="B6" s="8" t="s">
        <v>13</v>
      </c>
      <c r="C6" s="9" t="str">
        <f>"030003011609"</f>
        <v>030003011609</v>
      </c>
      <c r="D6" s="10" t="s">
        <v>9</v>
      </c>
      <c r="E6" s="10"/>
    </row>
    <row r="7" spans="1:5" ht="27" customHeight="1">
      <c r="A7" s="7" t="s">
        <v>14</v>
      </c>
      <c r="B7" s="8" t="s">
        <v>15</v>
      </c>
      <c r="C7" s="9" t="str">
        <f>"030004011818"</f>
        <v>030004011818</v>
      </c>
      <c r="D7" s="10" t="s">
        <v>9</v>
      </c>
      <c r="E7" s="10"/>
    </row>
    <row r="8" spans="1:5" ht="27" customHeight="1">
      <c r="A8" s="7" t="s">
        <v>16</v>
      </c>
      <c r="B8" s="8" t="s">
        <v>17</v>
      </c>
      <c r="C8" s="11" t="str">
        <f>"030005012520"</f>
        <v>030005012520</v>
      </c>
      <c r="D8" s="10" t="s">
        <v>9</v>
      </c>
      <c r="E8" s="10"/>
    </row>
    <row r="9" spans="1:5" ht="27" customHeight="1">
      <c r="A9" s="7" t="s">
        <v>18</v>
      </c>
      <c r="B9" s="8" t="s">
        <v>19</v>
      </c>
      <c r="C9" s="9" t="str">
        <f>"030006012909"</f>
        <v>030006012909</v>
      </c>
      <c r="D9" s="10" t="s">
        <v>9</v>
      </c>
      <c r="E9" s="10"/>
    </row>
    <row r="10" spans="1:5" ht="27" customHeight="1">
      <c r="A10" s="7" t="s">
        <v>20</v>
      </c>
      <c r="B10" s="8" t="s">
        <v>21</v>
      </c>
      <c r="C10" s="9" t="str">
        <f>"030007013623"</f>
        <v>030007013623</v>
      </c>
      <c r="D10" s="10" t="s">
        <v>9</v>
      </c>
      <c r="E10" s="10"/>
    </row>
    <row r="11" spans="1:5" ht="27" customHeight="1">
      <c r="A11" s="7" t="s">
        <v>22</v>
      </c>
      <c r="B11" s="8" t="s">
        <v>23</v>
      </c>
      <c r="C11" s="9" t="str">
        <f>"030008013629"</f>
        <v>030008013629</v>
      </c>
      <c r="D11" s="5" t="s">
        <v>24</v>
      </c>
      <c r="E11" s="10"/>
    </row>
    <row r="12" spans="1:5" ht="27" customHeight="1">
      <c r="A12" s="7" t="s">
        <v>25</v>
      </c>
      <c r="B12" s="8" t="s">
        <v>26</v>
      </c>
      <c r="C12" s="9" t="str">
        <f>"030009013819"</f>
        <v>030009013819</v>
      </c>
      <c r="D12" s="10" t="s">
        <v>9</v>
      </c>
      <c r="E12" s="10"/>
    </row>
    <row r="13" spans="1:5" ht="27" customHeight="1">
      <c r="A13" s="7" t="s">
        <v>27</v>
      </c>
      <c r="B13" s="8" t="s">
        <v>28</v>
      </c>
      <c r="C13" s="9" t="str">
        <f>"030010015513"</f>
        <v>030010015513</v>
      </c>
      <c r="D13" s="10" t="s">
        <v>9</v>
      </c>
      <c r="E13" s="10"/>
    </row>
    <row r="14" spans="1:5" ht="27" customHeight="1">
      <c r="A14" s="7" t="s">
        <v>29</v>
      </c>
      <c r="B14" s="8" t="s">
        <v>30</v>
      </c>
      <c r="C14" s="11" t="str">
        <f>"030011015721"</f>
        <v>030011015721</v>
      </c>
      <c r="D14" s="10" t="s">
        <v>9</v>
      </c>
      <c r="E14" s="10"/>
    </row>
    <row r="15" spans="1:5" ht="27" customHeight="1">
      <c r="A15" s="7" t="s">
        <v>31</v>
      </c>
      <c r="B15" s="8" t="s">
        <v>32</v>
      </c>
      <c r="C15" s="9" t="str">
        <f>"030012017005"</f>
        <v>030012017005</v>
      </c>
      <c r="D15" s="10" t="s">
        <v>9</v>
      </c>
      <c r="E15" s="10"/>
    </row>
    <row r="16" spans="1:5" ht="27" customHeight="1">
      <c r="A16" s="7" t="s">
        <v>33</v>
      </c>
      <c r="B16" s="8" t="s">
        <v>34</v>
      </c>
      <c r="C16" s="9" t="str">
        <f>"030013017903"</f>
        <v>030013017903</v>
      </c>
      <c r="D16" s="10" t="s">
        <v>9</v>
      </c>
      <c r="E16" s="10"/>
    </row>
    <row r="17" spans="1:5" ht="27" customHeight="1">
      <c r="A17" s="7" t="s">
        <v>35</v>
      </c>
      <c r="B17" s="8" t="s">
        <v>36</v>
      </c>
      <c r="C17" s="9" t="str">
        <f>"030014021024"</f>
        <v>030014021024</v>
      </c>
      <c r="D17" s="5" t="s">
        <v>24</v>
      </c>
      <c r="E17" s="10"/>
    </row>
    <row r="18" spans="1:5" ht="27" customHeight="1">
      <c r="A18" s="7" t="s">
        <v>37</v>
      </c>
      <c r="B18" s="8" t="s">
        <v>36</v>
      </c>
      <c r="C18" s="9" t="str">
        <f>"030014020110"</f>
        <v>030014020110</v>
      </c>
      <c r="D18" s="5" t="s">
        <v>38</v>
      </c>
      <c r="E18" s="10"/>
    </row>
    <row r="19" spans="1:5" ht="27" customHeight="1">
      <c r="A19" s="7" t="s">
        <v>39</v>
      </c>
      <c r="B19" s="8" t="s">
        <v>40</v>
      </c>
      <c r="C19" s="9" t="str">
        <f>"030015022025"</f>
        <v>030015022025</v>
      </c>
      <c r="D19" s="10" t="s">
        <v>9</v>
      </c>
      <c r="E19" s="10"/>
    </row>
    <row r="20" spans="1:5" ht="25.5" customHeight="1">
      <c r="A20" s="7" t="s">
        <v>41</v>
      </c>
      <c r="B20" s="8" t="s">
        <v>42</v>
      </c>
      <c r="C20" s="9" t="str">
        <f>"030016022625"</f>
        <v>030016022625</v>
      </c>
      <c r="D20" s="10" t="s">
        <v>9</v>
      </c>
      <c r="E20" s="10"/>
    </row>
    <row r="21" spans="1:5" ht="25.5" customHeight="1">
      <c r="A21" s="7" t="s">
        <v>43</v>
      </c>
      <c r="B21" s="8" t="s">
        <v>44</v>
      </c>
      <c r="C21" s="9" t="str">
        <f>"030017023320"</f>
        <v>030017023320</v>
      </c>
      <c r="D21" s="10" t="s">
        <v>9</v>
      </c>
      <c r="E21" s="10"/>
    </row>
    <row r="22" spans="1:5" ht="25.5" customHeight="1">
      <c r="A22" s="7" t="s">
        <v>45</v>
      </c>
      <c r="B22" s="8" t="s">
        <v>46</v>
      </c>
      <c r="C22" s="9" t="str">
        <f>"030018023415"</f>
        <v>030018023415</v>
      </c>
      <c r="D22" s="10" t="s">
        <v>9</v>
      </c>
      <c r="E22" s="10"/>
    </row>
    <row r="23" spans="1:5" ht="25.5" customHeight="1">
      <c r="A23" s="7" t="s">
        <v>47</v>
      </c>
      <c r="B23" s="8" t="s">
        <v>48</v>
      </c>
      <c r="C23" s="9" t="str">
        <f>"030019024018"</f>
        <v>030019024018</v>
      </c>
      <c r="D23" s="10" t="s">
        <v>9</v>
      </c>
      <c r="E23" s="10"/>
    </row>
    <row r="24" spans="1:5" ht="25.5" customHeight="1">
      <c r="A24" s="7" t="s">
        <v>49</v>
      </c>
      <c r="B24" s="8" t="s">
        <v>50</v>
      </c>
      <c r="C24" s="9" t="str">
        <f>"030020024305"</f>
        <v>030020024305</v>
      </c>
      <c r="D24" s="10" t="s">
        <v>9</v>
      </c>
      <c r="E24" s="10"/>
    </row>
    <row r="25" spans="1:5" ht="25.5" customHeight="1">
      <c r="A25" s="7" t="s">
        <v>51</v>
      </c>
      <c r="B25" s="8" t="s">
        <v>52</v>
      </c>
      <c r="C25" s="9" t="str">
        <f>"030021024511"</f>
        <v>030021024511</v>
      </c>
      <c r="D25" s="10" t="s">
        <v>9</v>
      </c>
      <c r="E25" s="10"/>
    </row>
    <row r="26" spans="1:5" ht="25.5" customHeight="1">
      <c r="A26" s="7" t="s">
        <v>53</v>
      </c>
      <c r="B26" s="8" t="s">
        <v>54</v>
      </c>
      <c r="C26" s="9" t="str">
        <f>"030022024913"</f>
        <v>030022024913</v>
      </c>
      <c r="D26" s="10" t="s">
        <v>9</v>
      </c>
      <c r="E26" s="10"/>
    </row>
    <row r="27" spans="1:5" ht="25.5" customHeight="1">
      <c r="A27" s="7" t="s">
        <v>55</v>
      </c>
      <c r="B27" s="8" t="s">
        <v>54</v>
      </c>
      <c r="C27" s="9" t="str">
        <f>"030022024825"</f>
        <v>030022024825</v>
      </c>
      <c r="D27" s="10" t="s">
        <v>9</v>
      </c>
      <c r="E27" s="10"/>
    </row>
    <row r="28" spans="1:5" ht="25.5" customHeight="1">
      <c r="A28" s="7" t="s">
        <v>56</v>
      </c>
      <c r="B28" s="8" t="s">
        <v>57</v>
      </c>
      <c r="C28" s="9" t="str">
        <f>"030023030604"</f>
        <v>030023030604</v>
      </c>
      <c r="D28" s="10" t="s">
        <v>9</v>
      </c>
      <c r="E28" s="10"/>
    </row>
    <row r="29" spans="1:5" ht="25.5" customHeight="1">
      <c r="A29" s="7" t="s">
        <v>58</v>
      </c>
      <c r="B29" s="8" t="s">
        <v>59</v>
      </c>
      <c r="C29" s="9" t="str">
        <f>"030024031622"</f>
        <v>030024031622</v>
      </c>
      <c r="D29" s="10" t="s">
        <v>9</v>
      </c>
      <c r="E29" s="10"/>
    </row>
    <row r="30" spans="1:5" ht="25.5" customHeight="1">
      <c r="A30" s="7" t="s">
        <v>60</v>
      </c>
      <c r="B30" s="8" t="s">
        <v>59</v>
      </c>
      <c r="C30" s="9" t="str">
        <f>"030024031005"</f>
        <v>030024031005</v>
      </c>
      <c r="D30" s="10" t="s">
        <v>9</v>
      </c>
      <c r="E30" s="10"/>
    </row>
    <row r="31" spans="1:5" ht="25.5" customHeight="1">
      <c r="A31" s="7" t="s">
        <v>61</v>
      </c>
      <c r="B31" s="8" t="s">
        <v>59</v>
      </c>
      <c r="C31" s="9" t="str">
        <f>"030024033224"</f>
        <v>030024033224</v>
      </c>
      <c r="D31" s="10" t="s">
        <v>9</v>
      </c>
      <c r="E31" s="10"/>
    </row>
    <row r="32" spans="1:5" ht="25.5" customHeight="1">
      <c r="A32" s="7" t="s">
        <v>62</v>
      </c>
      <c r="B32" s="8" t="s">
        <v>63</v>
      </c>
      <c r="C32" s="9" t="str">
        <f>"030025033522"</f>
        <v>030025033522</v>
      </c>
      <c r="D32" s="10" t="s">
        <v>9</v>
      </c>
      <c r="E32" s="10"/>
    </row>
    <row r="33" spans="1:5" ht="25.5" customHeight="1">
      <c r="A33" s="7" t="s">
        <v>64</v>
      </c>
      <c r="B33" s="8" t="s">
        <v>63</v>
      </c>
      <c r="C33" s="9" t="str">
        <f>"030025033621"</f>
        <v>030025033621</v>
      </c>
      <c r="D33" s="5" t="s">
        <v>38</v>
      </c>
      <c r="E33" s="10"/>
    </row>
    <row r="34" spans="1:5" ht="25.5" customHeight="1">
      <c r="A34" s="7" t="s">
        <v>65</v>
      </c>
      <c r="B34" s="8" t="s">
        <v>66</v>
      </c>
      <c r="C34" s="9" t="str">
        <f>"030026034125"</f>
        <v>030026034125</v>
      </c>
      <c r="D34" s="10" t="s">
        <v>9</v>
      </c>
      <c r="E34" s="10"/>
    </row>
    <row r="35" spans="1:5" ht="25.5" customHeight="1">
      <c r="A35" s="7" t="s">
        <v>67</v>
      </c>
      <c r="B35" s="8" t="s">
        <v>68</v>
      </c>
      <c r="C35" s="9" t="str">
        <f>"030027034324"</f>
        <v>030027034324</v>
      </c>
      <c r="D35" s="10" t="s">
        <v>9</v>
      </c>
      <c r="E35" s="10"/>
    </row>
    <row r="36" spans="1:5" ht="25.5" customHeight="1">
      <c r="A36" s="7" t="s">
        <v>69</v>
      </c>
      <c r="B36" s="8" t="s">
        <v>70</v>
      </c>
      <c r="C36" s="9" t="str">
        <f>"030028034427"</f>
        <v>030028034427</v>
      </c>
      <c r="D36" s="10" t="s">
        <v>9</v>
      </c>
      <c r="E36" s="10"/>
    </row>
    <row r="37" spans="1:5" ht="25.5" customHeight="1">
      <c r="A37" s="7" t="s">
        <v>71</v>
      </c>
      <c r="B37" s="8" t="s">
        <v>72</v>
      </c>
      <c r="C37" s="9" t="str">
        <f>"030029041430"</f>
        <v>030029041430</v>
      </c>
      <c r="D37" s="10" t="s">
        <v>9</v>
      </c>
      <c r="E37" s="10"/>
    </row>
    <row r="38" spans="1:5" ht="25.5" customHeight="1">
      <c r="A38" s="7" t="s">
        <v>73</v>
      </c>
      <c r="B38" s="8" t="s">
        <v>72</v>
      </c>
      <c r="C38" s="9" t="str">
        <f>"030029040423"</f>
        <v>030029040423</v>
      </c>
      <c r="D38" s="10" t="s">
        <v>9</v>
      </c>
      <c r="E38" s="10"/>
    </row>
    <row r="39" spans="1:5" ht="25.5" customHeight="1">
      <c r="A39" s="7" t="s">
        <v>74</v>
      </c>
      <c r="B39" s="8" t="s">
        <v>72</v>
      </c>
      <c r="C39" s="9" t="str">
        <f>"030029041525"</f>
        <v>030029041525</v>
      </c>
      <c r="D39" s="10" t="s">
        <v>9</v>
      </c>
      <c r="E39" s="10"/>
    </row>
    <row r="40" spans="1:5" ht="25.5" customHeight="1">
      <c r="A40" s="7" t="s">
        <v>75</v>
      </c>
      <c r="B40" s="8" t="s">
        <v>72</v>
      </c>
      <c r="C40" s="9" t="str">
        <f>"030029041406"</f>
        <v>030029041406</v>
      </c>
      <c r="D40" s="10" t="s">
        <v>9</v>
      </c>
      <c r="E40" s="10"/>
    </row>
    <row r="41" spans="1:5" ht="25.5" customHeight="1">
      <c r="A41" s="7" t="s">
        <v>76</v>
      </c>
      <c r="B41" s="8" t="s">
        <v>72</v>
      </c>
      <c r="C41" s="9" t="str">
        <f>"030029040927"</f>
        <v>030029040927</v>
      </c>
      <c r="D41" s="10" t="s">
        <v>9</v>
      </c>
      <c r="E41" s="10"/>
    </row>
    <row r="42" spans="1:5" ht="25.5" customHeight="1">
      <c r="A42" s="7" t="s">
        <v>77</v>
      </c>
      <c r="B42" s="8" t="s">
        <v>72</v>
      </c>
      <c r="C42" s="9" t="str">
        <f>"030029040826"</f>
        <v>030029040826</v>
      </c>
      <c r="D42" s="10" t="s">
        <v>9</v>
      </c>
      <c r="E42" s="10"/>
    </row>
    <row r="43" spans="1:5" ht="25.5" customHeight="1">
      <c r="A43" s="7" t="s">
        <v>78</v>
      </c>
      <c r="B43" s="8" t="s">
        <v>79</v>
      </c>
      <c r="C43" s="9" t="str">
        <f>"030030042813"</f>
        <v>030030042813</v>
      </c>
      <c r="D43" s="10" t="s">
        <v>9</v>
      </c>
      <c r="E43" s="10"/>
    </row>
    <row r="44" spans="1:5" ht="25.5" customHeight="1">
      <c r="A44" s="7" t="s">
        <v>80</v>
      </c>
      <c r="B44" s="8" t="s">
        <v>79</v>
      </c>
      <c r="C44" s="9" t="str">
        <f>"030030042720"</f>
        <v>030030042720</v>
      </c>
      <c r="D44" s="10" t="s">
        <v>9</v>
      </c>
      <c r="E44" s="10"/>
    </row>
    <row r="45" spans="1:5" ht="25.5" customHeight="1">
      <c r="A45" s="7" t="s">
        <v>81</v>
      </c>
      <c r="B45" s="8" t="s">
        <v>79</v>
      </c>
      <c r="C45" s="9" t="str">
        <f>"030030042821"</f>
        <v>030030042821</v>
      </c>
      <c r="D45" s="10" t="s">
        <v>9</v>
      </c>
      <c r="E45" s="10"/>
    </row>
    <row r="46" spans="1:5" ht="26.25" customHeight="1">
      <c r="A46" s="7" t="s">
        <v>82</v>
      </c>
      <c r="B46" s="8" t="s">
        <v>79</v>
      </c>
      <c r="C46" s="9" t="str">
        <f>"030030042619"</f>
        <v>030030042619</v>
      </c>
      <c r="D46" s="10" t="s">
        <v>9</v>
      </c>
      <c r="E46" s="10"/>
    </row>
    <row r="47" spans="1:5" ht="25.5" customHeight="1">
      <c r="A47" s="7" t="s">
        <v>83</v>
      </c>
      <c r="B47" s="8" t="s">
        <v>79</v>
      </c>
      <c r="C47" s="9" t="str">
        <f>"030030042827"</f>
        <v>030030042827</v>
      </c>
      <c r="D47" s="10" t="s">
        <v>9</v>
      </c>
      <c r="E47" s="10"/>
    </row>
    <row r="48" spans="1:5" ht="25.5" customHeight="1">
      <c r="A48" s="7" t="s">
        <v>84</v>
      </c>
      <c r="B48" s="8" t="s">
        <v>79</v>
      </c>
      <c r="C48" s="9" t="str">
        <f>"030030042722"</f>
        <v>030030042722</v>
      </c>
      <c r="D48" s="10" t="s">
        <v>9</v>
      </c>
      <c r="E48" s="10"/>
    </row>
    <row r="49" spans="1:5" ht="25.5" customHeight="1">
      <c r="A49" s="7" t="s">
        <v>85</v>
      </c>
      <c r="B49" s="8" t="s">
        <v>86</v>
      </c>
      <c r="C49" s="9" t="str">
        <f>"030031043005"</f>
        <v>030031043005</v>
      </c>
      <c r="D49" s="10" t="s">
        <v>9</v>
      </c>
      <c r="E49" s="10"/>
    </row>
    <row r="50" spans="1:5" ht="25.5" customHeight="1">
      <c r="A50" s="7" t="s">
        <v>87</v>
      </c>
      <c r="B50" s="8" t="s">
        <v>88</v>
      </c>
      <c r="C50" s="9" t="str">
        <f>"030032045117"</f>
        <v>030032045117</v>
      </c>
      <c r="D50" s="10" t="s">
        <v>9</v>
      </c>
      <c r="E50" s="10"/>
    </row>
    <row r="51" spans="1:5" ht="25.5" customHeight="1">
      <c r="A51" s="7" t="s">
        <v>89</v>
      </c>
      <c r="B51" s="8" t="s">
        <v>88</v>
      </c>
      <c r="C51" s="9" t="str">
        <f>"030032044514"</f>
        <v>030032044514</v>
      </c>
      <c r="D51" s="10" t="s">
        <v>9</v>
      </c>
      <c r="E51" s="10"/>
    </row>
    <row r="52" spans="1:5" ht="25.5" customHeight="1">
      <c r="A52" s="7" t="s">
        <v>90</v>
      </c>
      <c r="B52" s="8" t="s">
        <v>88</v>
      </c>
      <c r="C52" s="9" t="str">
        <f>"030032045320"</f>
        <v>030032045320</v>
      </c>
      <c r="D52" s="10" t="s">
        <v>9</v>
      </c>
      <c r="E52" s="10"/>
    </row>
    <row r="53" spans="1:5" ht="25.5" customHeight="1">
      <c r="A53" s="7" t="s">
        <v>91</v>
      </c>
      <c r="B53" s="8" t="s">
        <v>88</v>
      </c>
      <c r="C53" s="9" t="str">
        <f>"030032044606"</f>
        <v>030032044606</v>
      </c>
      <c r="D53" s="10" t="s">
        <v>9</v>
      </c>
      <c r="E53" s="10"/>
    </row>
    <row r="54" spans="1:5" ht="25.5" customHeight="1">
      <c r="A54" s="7" t="s">
        <v>92</v>
      </c>
      <c r="B54" s="8" t="s">
        <v>88</v>
      </c>
      <c r="C54" s="9" t="str">
        <f>"030032044411"</f>
        <v>030032044411</v>
      </c>
      <c r="D54" s="10" t="s">
        <v>9</v>
      </c>
      <c r="E54" s="10"/>
    </row>
    <row r="55" spans="1:5" ht="25.5" customHeight="1">
      <c r="A55" s="7" t="s">
        <v>93</v>
      </c>
      <c r="B55" s="8" t="s">
        <v>94</v>
      </c>
      <c r="C55" s="9" t="str">
        <f>"030033045821"</f>
        <v>030033045821</v>
      </c>
      <c r="D55" s="10" t="s">
        <v>9</v>
      </c>
      <c r="E55" s="10"/>
    </row>
    <row r="56" spans="1:5" ht="25.5" customHeight="1">
      <c r="A56" s="7" t="s">
        <v>95</v>
      </c>
      <c r="B56" s="8" t="s">
        <v>94</v>
      </c>
      <c r="C56" s="9" t="str">
        <f>"030033045825"</f>
        <v>030033045825</v>
      </c>
      <c r="D56" s="10" t="s">
        <v>9</v>
      </c>
      <c r="E56" s="10"/>
    </row>
    <row r="57" spans="1:5" ht="25.5" customHeight="1">
      <c r="A57" s="7" t="s">
        <v>96</v>
      </c>
      <c r="B57" s="8" t="s">
        <v>94</v>
      </c>
      <c r="C57" s="9" t="str">
        <f>"030033045926"</f>
        <v>030033045926</v>
      </c>
      <c r="D57" s="10" t="s">
        <v>9</v>
      </c>
      <c r="E57" s="10"/>
    </row>
    <row r="58" spans="1:5" ht="25.5" customHeight="1">
      <c r="A58" s="7" t="s">
        <v>97</v>
      </c>
      <c r="B58" s="8" t="s">
        <v>94</v>
      </c>
      <c r="C58" s="9" t="str">
        <f>"030033045920"</f>
        <v>030033045920</v>
      </c>
      <c r="D58" s="10" t="s">
        <v>9</v>
      </c>
      <c r="E58" s="10"/>
    </row>
    <row r="59" spans="1:5" ht="25.5" customHeight="1">
      <c r="A59" s="7" t="s">
        <v>98</v>
      </c>
      <c r="B59" s="8" t="s">
        <v>94</v>
      </c>
      <c r="C59" s="9" t="str">
        <f>"030033046006"</f>
        <v>030033046006</v>
      </c>
      <c r="D59" s="5" t="s">
        <v>38</v>
      </c>
      <c r="E59" s="10"/>
    </row>
    <row r="60" spans="1:5" ht="25.5" customHeight="1">
      <c r="A60" s="7" t="s">
        <v>99</v>
      </c>
      <c r="B60" s="8" t="s">
        <v>94</v>
      </c>
      <c r="C60" s="9" t="str">
        <f>"030033045909"</f>
        <v>030033045909</v>
      </c>
      <c r="D60" s="10" t="s">
        <v>9</v>
      </c>
      <c r="E60" s="10"/>
    </row>
    <row r="61" spans="1:5" ht="27" customHeight="1">
      <c r="A61" s="7" t="s">
        <v>100</v>
      </c>
      <c r="B61" s="8" t="s">
        <v>94</v>
      </c>
      <c r="C61" s="9" t="str">
        <f>"030033046004"</f>
        <v>030033046004</v>
      </c>
      <c r="D61" s="10" t="s">
        <v>9</v>
      </c>
      <c r="E61" s="10"/>
    </row>
    <row r="62" spans="1:5" ht="27" customHeight="1">
      <c r="A62" s="7" t="s">
        <v>101</v>
      </c>
      <c r="B62" s="8" t="s">
        <v>94</v>
      </c>
      <c r="C62" s="9" t="str">
        <f>"030033045827"</f>
        <v>030033045827</v>
      </c>
      <c r="D62" s="10" t="s">
        <v>9</v>
      </c>
      <c r="E62" s="10"/>
    </row>
    <row r="63" spans="1:5" ht="27" customHeight="1">
      <c r="A63" s="7" t="s">
        <v>102</v>
      </c>
      <c r="B63" s="8" t="s">
        <v>94</v>
      </c>
      <c r="C63" s="9" t="str">
        <f>"030033045905"</f>
        <v>030033045905</v>
      </c>
      <c r="D63" s="10" t="s">
        <v>9</v>
      </c>
      <c r="E63" s="10"/>
    </row>
  </sheetData>
  <sheetProtection/>
  <mergeCells count="2">
    <mergeCell ref="A1:E1"/>
    <mergeCell ref="A2:E2"/>
  </mergeCells>
  <printOptions horizontalCentered="1"/>
  <pageMargins left="0.44" right="0.75" top="0.9842519685039371" bottom="0.9842519685039371" header="0.5118110236220472" footer="0.5118110236220472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lenovo</cp:lastModifiedBy>
  <cp:lastPrinted>2017-02-15T06:32:38Z</cp:lastPrinted>
  <dcterms:created xsi:type="dcterms:W3CDTF">2016-11-28T11:38:56Z</dcterms:created>
  <dcterms:modified xsi:type="dcterms:W3CDTF">2019-09-11T01:10:41Z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2052-11.1.0.8980</vt:lpwstr>
  </property>
</Properties>
</file>