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<sst xmlns="http://schemas.openxmlformats.org/spreadsheetml/2006/main" count="1037" uniqueCount="774">
  <si>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</si>
  <si>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</si>
  <si>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</si>
  <si>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</si>
  <si>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</si>
  <si>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</si>
  <si>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</si>
  <si>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</si>
  <si>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</si>
  <si>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相同识别码排名</t>
  </si>
  <si>
    <t>胡琳琳</t>
  </si>
  <si>
    <t>01420630</t>
  </si>
  <si>
    <t>沈阳市朝鲜族第二中学</t>
  </si>
  <si>
    <t>09001高中语文教师</t>
  </si>
  <si>
    <t>09001</t>
  </si>
  <si>
    <t>62.84</t>
  </si>
  <si>
    <t>郑应虹</t>
  </si>
  <si>
    <t>01240709</t>
  </si>
  <si>
    <t>09002高中英语教师</t>
  </si>
  <si>
    <t>09002</t>
  </si>
  <si>
    <t>85.11</t>
  </si>
  <si>
    <t>崔利芳</t>
  </si>
  <si>
    <t>01180829</t>
  </si>
  <si>
    <t>09003高中物理教师</t>
  </si>
  <si>
    <t>09003</t>
  </si>
  <si>
    <t>90.77</t>
  </si>
  <si>
    <t>沈明臣</t>
  </si>
  <si>
    <t>01240727</t>
  </si>
  <si>
    <t>09004高中地理教师</t>
  </si>
  <si>
    <t>09004</t>
  </si>
  <si>
    <t>80.85</t>
  </si>
  <si>
    <t>杨雪</t>
  </si>
  <si>
    <t>01490701</t>
  </si>
  <si>
    <t>09005高中心理健康教师</t>
  </si>
  <si>
    <t>09005</t>
  </si>
  <si>
    <t>86.61</t>
  </si>
  <si>
    <t>王健</t>
  </si>
  <si>
    <t>01250129</t>
  </si>
  <si>
    <t>沈阳市第四十六中学</t>
  </si>
  <si>
    <t>09006初中英语教师</t>
  </si>
  <si>
    <t>09006</t>
  </si>
  <si>
    <t>83.09</t>
  </si>
  <si>
    <t>马睿泽</t>
  </si>
  <si>
    <t>01280928</t>
  </si>
  <si>
    <t>09007初中体育教师</t>
  </si>
  <si>
    <t>09007</t>
  </si>
  <si>
    <t>87.65</t>
  </si>
  <si>
    <t>刘畅</t>
  </si>
  <si>
    <t>01330627</t>
  </si>
  <si>
    <t>78.67</t>
  </si>
  <si>
    <t>83.91</t>
  </si>
  <si>
    <t>许婷</t>
  </si>
  <si>
    <t>01451013</t>
  </si>
  <si>
    <t>09008初中政治（道德与法治）教师</t>
  </si>
  <si>
    <t>09008</t>
  </si>
  <si>
    <t>88.04</t>
  </si>
  <si>
    <t>王思琪</t>
  </si>
  <si>
    <t>01231604</t>
  </si>
  <si>
    <t>09009初中地理教师</t>
  </si>
  <si>
    <t>09009</t>
  </si>
  <si>
    <t>76.87</t>
  </si>
  <si>
    <t>王嘉路</t>
  </si>
  <si>
    <t>01440103</t>
  </si>
  <si>
    <t>沈阳市第一七五中学</t>
  </si>
  <si>
    <t>09010初中物理教师</t>
  </si>
  <si>
    <t>09010</t>
  </si>
  <si>
    <t>82.81</t>
  </si>
  <si>
    <t>80.53</t>
  </si>
  <si>
    <t>孙雪</t>
  </si>
  <si>
    <t>01511720</t>
  </si>
  <si>
    <t>沈阳市第一八三中学</t>
  </si>
  <si>
    <t>09011初中英语教师</t>
  </si>
  <si>
    <t>09011</t>
  </si>
  <si>
    <t>86.85</t>
  </si>
  <si>
    <t>彭雅萱</t>
  </si>
  <si>
    <t>01433610</t>
  </si>
  <si>
    <t>09012初中音乐教师</t>
  </si>
  <si>
    <t>09012</t>
  </si>
  <si>
    <t>85.71</t>
  </si>
  <si>
    <t>高珊</t>
  </si>
  <si>
    <t>01390820</t>
  </si>
  <si>
    <t>09013初中政治（道德与法治）教师</t>
  </si>
  <si>
    <t>09013</t>
  </si>
  <si>
    <t>77.54</t>
  </si>
  <si>
    <t>吴小莉</t>
  </si>
  <si>
    <t>01302130</t>
  </si>
  <si>
    <t>沈阳市第一八四中学</t>
  </si>
  <si>
    <t>09014初中生物教师</t>
  </si>
  <si>
    <t>09014</t>
  </si>
  <si>
    <t>79.79</t>
  </si>
  <si>
    <t>01533019</t>
  </si>
  <si>
    <t>沈阳市苏家屯区城郊九年一贯制学校</t>
  </si>
  <si>
    <t>09015小学语数教师</t>
  </si>
  <si>
    <t>09015</t>
  </si>
  <si>
    <t>80.92</t>
  </si>
  <si>
    <t>屈阳</t>
  </si>
  <si>
    <t>01482021</t>
  </si>
  <si>
    <t>83.23</t>
  </si>
  <si>
    <t>李翠莉</t>
  </si>
  <si>
    <t>01421117</t>
  </si>
  <si>
    <t>09016小学英语教师</t>
  </si>
  <si>
    <t>09016</t>
  </si>
  <si>
    <t>86.7</t>
  </si>
  <si>
    <t>85.66</t>
  </si>
  <si>
    <t>修诗涵</t>
  </si>
  <si>
    <t>01452925</t>
  </si>
  <si>
    <t>09017小学音乐教师</t>
  </si>
  <si>
    <t>09017</t>
  </si>
  <si>
    <t>78.82</t>
  </si>
  <si>
    <t>82.52</t>
  </si>
  <si>
    <t>张桃桃</t>
  </si>
  <si>
    <t>01520114</t>
  </si>
  <si>
    <t>09018小学美术教师</t>
  </si>
  <si>
    <t>09018</t>
  </si>
  <si>
    <t>81.72</t>
  </si>
  <si>
    <t>曹玫玉</t>
  </si>
  <si>
    <t>01351028</t>
  </si>
  <si>
    <t>沈阳市苏家屯区永乐九年一贯制学校</t>
  </si>
  <si>
    <t>09019初中地理教师</t>
  </si>
  <si>
    <t>09019</t>
  </si>
  <si>
    <t>70.99</t>
  </si>
  <si>
    <t>张皓</t>
  </si>
  <si>
    <t>01570223</t>
  </si>
  <si>
    <t>沈阳市苏家屯区红菱九年一贯制学校</t>
  </si>
  <si>
    <t>09020小学体育教师</t>
  </si>
  <si>
    <t>09020</t>
  </si>
  <si>
    <t>66.33</t>
  </si>
  <si>
    <t>崔迪</t>
  </si>
  <si>
    <t>01150516</t>
  </si>
  <si>
    <t>沈阳市苏家屯区林盛九年一贯制学校</t>
  </si>
  <si>
    <t>09021初中政治（道德与法治）教师</t>
  </si>
  <si>
    <t>09021</t>
  </si>
  <si>
    <t>72.1</t>
  </si>
  <si>
    <t>赵俊辉</t>
  </si>
  <si>
    <t>01150224</t>
  </si>
  <si>
    <t>09022小学体育教师</t>
  </si>
  <si>
    <t>09022</t>
  </si>
  <si>
    <t>85.81</t>
  </si>
  <si>
    <t>李沫</t>
  </si>
  <si>
    <t>01581426</t>
  </si>
  <si>
    <t>09023小学美术教师</t>
  </si>
  <si>
    <t>09023</t>
  </si>
  <si>
    <t>83.94</t>
  </si>
  <si>
    <t>乔静静</t>
  </si>
  <si>
    <t>01470309</t>
  </si>
  <si>
    <t>沈阳市苏家屯区沙河九年一贯制学校</t>
  </si>
  <si>
    <t>09024初中语文教师</t>
  </si>
  <si>
    <t>09024</t>
  </si>
  <si>
    <t>89.21</t>
  </si>
  <si>
    <t>关天赐</t>
  </si>
  <si>
    <t>01260624</t>
  </si>
  <si>
    <t>09025小学语数教师</t>
  </si>
  <si>
    <t>09025</t>
  </si>
  <si>
    <t>87.63</t>
  </si>
  <si>
    <t>韩爽</t>
  </si>
  <si>
    <t>01091409</t>
  </si>
  <si>
    <t>75.68</t>
  </si>
  <si>
    <t>83.58</t>
  </si>
  <si>
    <t>84.97</t>
  </si>
  <si>
    <t>屈乐雪</t>
  </si>
  <si>
    <t>01151030</t>
  </si>
  <si>
    <t>沈阳市苏家屯区十里河九年一贯制学校</t>
  </si>
  <si>
    <t>09027初中历史教师</t>
  </si>
  <si>
    <t>09027</t>
  </si>
  <si>
    <t>79.33</t>
  </si>
  <si>
    <t>72.45</t>
  </si>
  <si>
    <t>杨媛媛</t>
  </si>
  <si>
    <t>01071330</t>
  </si>
  <si>
    <t>09028小学体育教师</t>
  </si>
  <si>
    <t>09028</t>
  </si>
  <si>
    <t>66.07</t>
  </si>
  <si>
    <t>陈美辰</t>
  </si>
  <si>
    <t>01361430</t>
  </si>
  <si>
    <t>沈阳市苏家屯区白清九年一贯制学校</t>
  </si>
  <si>
    <t>09029小学音乐教师</t>
  </si>
  <si>
    <t>09029</t>
  </si>
  <si>
    <t>78.64</t>
  </si>
  <si>
    <t>兰茵</t>
  </si>
  <si>
    <t>01461616</t>
  </si>
  <si>
    <t>沈阳市沈水实验学校</t>
  </si>
  <si>
    <t>09030初中语文教师</t>
  </si>
  <si>
    <t>09030</t>
  </si>
  <si>
    <t>77.81</t>
  </si>
  <si>
    <t>王琳</t>
  </si>
  <si>
    <t>01191013</t>
  </si>
  <si>
    <t>76.76</t>
  </si>
  <si>
    <t>82.58</t>
  </si>
  <si>
    <t>孙明哲</t>
  </si>
  <si>
    <t>01211506</t>
  </si>
  <si>
    <t>09031初中语文教师</t>
  </si>
  <si>
    <t>09031</t>
  </si>
  <si>
    <t>72.44</t>
  </si>
  <si>
    <t>娄婉琪</t>
  </si>
  <si>
    <t>01151914</t>
  </si>
  <si>
    <t>09032初中数学教师</t>
  </si>
  <si>
    <t>09032</t>
  </si>
  <si>
    <t>78.75</t>
  </si>
  <si>
    <t>王寒冰</t>
  </si>
  <si>
    <t>01090124</t>
  </si>
  <si>
    <t>81.01</t>
  </si>
  <si>
    <t>蒋玉莹</t>
  </si>
  <si>
    <t>01492208</t>
  </si>
  <si>
    <t>09033初中数学教师</t>
  </si>
  <si>
    <t>09033</t>
  </si>
  <si>
    <t>88.82</t>
  </si>
  <si>
    <t>78.41</t>
  </si>
  <si>
    <t>周昊</t>
  </si>
  <si>
    <t>01502120</t>
  </si>
  <si>
    <t>09034初中英语教师</t>
  </si>
  <si>
    <t>09034</t>
  </si>
  <si>
    <t>89.95</t>
  </si>
  <si>
    <t>周思琪</t>
  </si>
  <si>
    <t>01290914</t>
  </si>
  <si>
    <t>88</t>
  </si>
  <si>
    <t>李晓琪</t>
  </si>
  <si>
    <t>01502830</t>
  </si>
  <si>
    <t>09035初中英语教师</t>
  </si>
  <si>
    <t>09035</t>
  </si>
  <si>
    <t>84.93</t>
  </si>
  <si>
    <t>周慧頔</t>
  </si>
  <si>
    <t>01520324</t>
  </si>
  <si>
    <t>85.01</t>
  </si>
  <si>
    <t>王旭宽</t>
  </si>
  <si>
    <t>01371405</t>
  </si>
  <si>
    <t>09036初中体育教师</t>
  </si>
  <si>
    <t>09036</t>
  </si>
  <si>
    <t>69.48</t>
  </si>
  <si>
    <t>于晓雨</t>
  </si>
  <si>
    <t>01352221</t>
  </si>
  <si>
    <t>09037初中美术教师</t>
  </si>
  <si>
    <t>09037</t>
  </si>
  <si>
    <t>87</t>
  </si>
  <si>
    <t>赵金铭</t>
  </si>
  <si>
    <t>01270110</t>
  </si>
  <si>
    <t>09038初中政治（道德与法治）教师</t>
  </si>
  <si>
    <t>09038</t>
  </si>
  <si>
    <t>82.79</t>
  </si>
  <si>
    <t>79.82</t>
  </si>
  <si>
    <t>孙晓娜</t>
  </si>
  <si>
    <t>01271010</t>
  </si>
  <si>
    <t>09039初中化学教师</t>
  </si>
  <si>
    <t>09039</t>
  </si>
  <si>
    <t>86.13</t>
  </si>
  <si>
    <t>周宇晗</t>
  </si>
  <si>
    <t>01482127</t>
  </si>
  <si>
    <t>09040初中地理教师</t>
  </si>
  <si>
    <t>09040</t>
  </si>
  <si>
    <t>75.31</t>
  </si>
  <si>
    <t>梁媛</t>
  </si>
  <si>
    <t>01232030</t>
  </si>
  <si>
    <t>09041初中历史教师</t>
  </si>
  <si>
    <t>09041</t>
  </si>
  <si>
    <t>86.81</t>
  </si>
  <si>
    <t>闫宇宁</t>
  </si>
  <si>
    <t>01452721</t>
  </si>
  <si>
    <t>09042小学语数教师</t>
  </si>
  <si>
    <t>09042</t>
  </si>
  <si>
    <t>79.9</t>
  </si>
  <si>
    <t>张馨丹</t>
  </si>
  <si>
    <t>01361327</t>
  </si>
  <si>
    <t>86.03</t>
  </si>
  <si>
    <t>樊宏梅</t>
  </si>
  <si>
    <t>01501430</t>
  </si>
  <si>
    <t>76.94</t>
  </si>
  <si>
    <t>朱焜</t>
  </si>
  <si>
    <t>01320401</t>
  </si>
  <si>
    <t>80.16</t>
  </si>
  <si>
    <t>郭力滑</t>
  </si>
  <si>
    <t>01121522</t>
  </si>
  <si>
    <t>79.49</t>
  </si>
  <si>
    <t>茹博</t>
  </si>
  <si>
    <t>01340726</t>
  </si>
  <si>
    <t>沈阳市沈水实验学校（为沈阳市苏家屯区十里锦城小学代招）</t>
  </si>
  <si>
    <t>09043小学语数教师</t>
  </si>
  <si>
    <t>09043</t>
  </si>
  <si>
    <t>84.45</t>
  </si>
  <si>
    <t>吴比</t>
  </si>
  <si>
    <t>01491230</t>
  </si>
  <si>
    <t>75.37</t>
  </si>
  <si>
    <t>孙启洋</t>
  </si>
  <si>
    <t>01490614</t>
  </si>
  <si>
    <t>78.43</t>
  </si>
  <si>
    <t>魏新宇</t>
  </si>
  <si>
    <t>01490114</t>
  </si>
  <si>
    <t>81.55</t>
  </si>
  <si>
    <t>马千雅</t>
  </si>
  <si>
    <t>01470101</t>
  </si>
  <si>
    <t>09044小学语数教师</t>
  </si>
  <si>
    <t>09044</t>
  </si>
  <si>
    <t>赵雪</t>
  </si>
  <si>
    <t>01401828</t>
  </si>
  <si>
    <t>80.17</t>
  </si>
  <si>
    <t>张丽媛</t>
  </si>
  <si>
    <t>01561304</t>
  </si>
  <si>
    <t>80.94</t>
  </si>
  <si>
    <t>钱晶凤</t>
  </si>
  <si>
    <t>01320622</t>
  </si>
  <si>
    <t>82.65</t>
  </si>
  <si>
    <t>栾斯文</t>
  </si>
  <si>
    <t>01470729</t>
  </si>
  <si>
    <t>68.88</t>
  </si>
  <si>
    <t>邹韵龙</t>
  </si>
  <si>
    <t>01170601</t>
  </si>
  <si>
    <t>65.76</t>
  </si>
  <si>
    <t>王东梅</t>
  </si>
  <si>
    <t>01120405</t>
  </si>
  <si>
    <t>66.59</t>
  </si>
  <si>
    <t>王欢</t>
  </si>
  <si>
    <t>01481113</t>
  </si>
  <si>
    <t>09045小学语数教师</t>
  </si>
  <si>
    <t>09045</t>
  </si>
  <si>
    <t>77.43</t>
  </si>
  <si>
    <t>周红影</t>
  </si>
  <si>
    <t>01351901</t>
  </si>
  <si>
    <t>75.39</t>
  </si>
  <si>
    <t>石晓宇</t>
  </si>
  <si>
    <t>01581528</t>
  </si>
  <si>
    <t>67.95</t>
  </si>
  <si>
    <t>国煦</t>
  </si>
  <si>
    <t>01230911</t>
  </si>
  <si>
    <t>09046小学语数教师</t>
  </si>
  <si>
    <t>09046</t>
  </si>
  <si>
    <t>86.01</t>
  </si>
  <si>
    <t>王明雪</t>
  </si>
  <si>
    <t>01402202</t>
  </si>
  <si>
    <t>86.63</t>
  </si>
  <si>
    <t>李佳禹</t>
  </si>
  <si>
    <t>01451710</t>
  </si>
  <si>
    <t>80.13</t>
  </si>
  <si>
    <t>王铭阳</t>
  </si>
  <si>
    <t>01170204</t>
  </si>
  <si>
    <t>贺丹</t>
  </si>
  <si>
    <t>01400424</t>
  </si>
  <si>
    <t>王思奇</t>
  </si>
  <si>
    <t>01460127</t>
  </si>
  <si>
    <t>09047小学英语教师</t>
  </si>
  <si>
    <t>09047</t>
  </si>
  <si>
    <t>蒙菲菲</t>
  </si>
  <si>
    <t>01522019</t>
  </si>
  <si>
    <t>84.71</t>
  </si>
  <si>
    <t>张淼</t>
  </si>
  <si>
    <t>01401418</t>
  </si>
  <si>
    <t>09048小学体育教师</t>
  </si>
  <si>
    <t>09048</t>
  </si>
  <si>
    <t>69.33</t>
  </si>
  <si>
    <t>马瑞浓</t>
  </si>
  <si>
    <t>01160307</t>
  </si>
  <si>
    <t>57.27</t>
  </si>
  <si>
    <t>王旭</t>
  </si>
  <si>
    <t>01241322</t>
  </si>
  <si>
    <t>09049小学体育教师</t>
  </si>
  <si>
    <t>09049</t>
  </si>
  <si>
    <t>刘闯</t>
  </si>
  <si>
    <t>01381607</t>
  </si>
  <si>
    <t>09050小学体育教师</t>
  </si>
  <si>
    <t>09050</t>
  </si>
  <si>
    <t>61.57</t>
  </si>
  <si>
    <t>国辉</t>
  </si>
  <si>
    <t>01480325</t>
  </si>
  <si>
    <t>09051小学音乐教师</t>
  </si>
  <si>
    <t>09051</t>
  </si>
  <si>
    <t>74.54</t>
  </si>
  <si>
    <t>王薇</t>
  </si>
  <si>
    <t>01221505</t>
  </si>
  <si>
    <t>09052小学美术教师</t>
  </si>
  <si>
    <t>09052</t>
  </si>
  <si>
    <t>83.92</t>
  </si>
  <si>
    <t>陈鹏</t>
  </si>
  <si>
    <t>01490329</t>
  </si>
  <si>
    <t>09053小学信息技术教师</t>
  </si>
  <si>
    <t>09053</t>
  </si>
  <si>
    <t>79.72</t>
  </si>
  <si>
    <t>陈宇茜</t>
  </si>
  <si>
    <t>01051111</t>
  </si>
  <si>
    <t>09054小学政治（道德与法治）教师</t>
  </si>
  <si>
    <t>09054</t>
  </si>
  <si>
    <t>陈野</t>
  </si>
  <si>
    <t>01160506</t>
  </si>
  <si>
    <t>沈阳市苏家屯区佟沟九年一贯制学校</t>
  </si>
  <si>
    <t>09056小学语数教师</t>
  </si>
  <si>
    <t>09056</t>
  </si>
  <si>
    <t>52.61</t>
  </si>
  <si>
    <t>杜临风</t>
  </si>
  <si>
    <t>01561009</t>
  </si>
  <si>
    <t>沈阳市苏家屯区文化路小学</t>
  </si>
  <si>
    <t>09057小学语数教师</t>
  </si>
  <si>
    <t>09057</t>
  </si>
  <si>
    <t>73.49</t>
  </si>
  <si>
    <t>宋志远</t>
  </si>
  <si>
    <t>01290103</t>
  </si>
  <si>
    <t>09058小学语数教师</t>
  </si>
  <si>
    <t>09058</t>
  </si>
  <si>
    <t>66.99</t>
  </si>
  <si>
    <t>杜丽娜</t>
  </si>
  <si>
    <t>01200606</t>
  </si>
  <si>
    <t>09059小学音乐教师</t>
  </si>
  <si>
    <t>09059</t>
  </si>
  <si>
    <t>69.45</t>
  </si>
  <si>
    <t>翁欣欣</t>
  </si>
  <si>
    <t>01502327</t>
  </si>
  <si>
    <t>沈阳市苏家屯区民主街小学</t>
  </si>
  <si>
    <t>09060小学语数教师</t>
  </si>
  <si>
    <t>09060</t>
  </si>
  <si>
    <t>76.29</t>
  </si>
  <si>
    <t>李倩</t>
  </si>
  <si>
    <t>01481523</t>
  </si>
  <si>
    <t>09061小学语数教师</t>
  </si>
  <si>
    <t>09061</t>
  </si>
  <si>
    <t>69.96</t>
  </si>
  <si>
    <t>翟晓丹</t>
  </si>
  <si>
    <t>01453125</t>
  </si>
  <si>
    <t>09062小学英语教师</t>
  </si>
  <si>
    <t>09062</t>
  </si>
  <si>
    <t>洪媛</t>
  </si>
  <si>
    <t>01500217</t>
  </si>
  <si>
    <t>09063小学英语教师</t>
  </si>
  <si>
    <t>09063</t>
  </si>
  <si>
    <t>88.23</t>
  </si>
  <si>
    <t>01010401</t>
  </si>
  <si>
    <t>09064小学体育教师</t>
  </si>
  <si>
    <t>09064</t>
  </si>
  <si>
    <t>54.31</t>
  </si>
  <si>
    <t>曹丽丽</t>
  </si>
  <si>
    <t>01360617</t>
  </si>
  <si>
    <t>09065小学体育教师</t>
  </si>
  <si>
    <t>09065</t>
  </si>
  <si>
    <t>73.14</t>
  </si>
  <si>
    <t>宋竟铭</t>
  </si>
  <si>
    <t>01321906</t>
  </si>
  <si>
    <t>09066小学音乐教师</t>
  </si>
  <si>
    <t>09066</t>
  </si>
  <si>
    <t>79.62</t>
  </si>
  <si>
    <t>盛钰坤</t>
  </si>
  <si>
    <t>01432009</t>
  </si>
  <si>
    <t>78.93</t>
  </si>
  <si>
    <t>金元元</t>
  </si>
  <si>
    <t>01510925</t>
  </si>
  <si>
    <t>09067小学美术教师</t>
  </si>
  <si>
    <t>09067</t>
  </si>
  <si>
    <t>01351727</t>
  </si>
  <si>
    <t>09068小学心理健康教师</t>
  </si>
  <si>
    <t>09068</t>
  </si>
  <si>
    <t>86.02</t>
  </si>
  <si>
    <t>76.8</t>
  </si>
  <si>
    <t>吴思文</t>
  </si>
  <si>
    <t>01512609</t>
  </si>
  <si>
    <t>沈阳市苏家屯区雪松路小学</t>
  </si>
  <si>
    <t>09069小学语数教师</t>
  </si>
  <si>
    <t>09069</t>
  </si>
  <si>
    <t>84.01</t>
  </si>
  <si>
    <t>李昱毅</t>
  </si>
  <si>
    <t>01452304</t>
  </si>
  <si>
    <t>81.44</t>
  </si>
  <si>
    <t>胡畔</t>
  </si>
  <si>
    <t>01322016</t>
  </si>
  <si>
    <t>09070小学语数教师</t>
  </si>
  <si>
    <t>09070</t>
  </si>
  <si>
    <t>75.98</t>
  </si>
  <si>
    <t>徐博</t>
  </si>
  <si>
    <t>01371421</t>
  </si>
  <si>
    <t>09071小学体育教师</t>
  </si>
  <si>
    <t>09071</t>
  </si>
  <si>
    <t>65.32</t>
  </si>
  <si>
    <t>徐淼</t>
  </si>
  <si>
    <t>01060529</t>
  </si>
  <si>
    <t>09072小学音乐教师</t>
  </si>
  <si>
    <t>09072</t>
  </si>
  <si>
    <t>80.52</t>
  </si>
  <si>
    <t>皇甫诗琪</t>
  </si>
  <si>
    <t>01541322</t>
  </si>
  <si>
    <t>沈阳市苏家屯区解放小学</t>
  </si>
  <si>
    <t>09073小学语数教师</t>
  </si>
  <si>
    <t>09073</t>
  </si>
  <si>
    <t>80.01</t>
  </si>
  <si>
    <t>卢曌妃</t>
  </si>
  <si>
    <t>01510417</t>
  </si>
  <si>
    <t>73.95</t>
  </si>
  <si>
    <t>李欣歌</t>
  </si>
  <si>
    <t>01432816</t>
  </si>
  <si>
    <t>赵媛媛</t>
  </si>
  <si>
    <t>01300309</t>
  </si>
  <si>
    <t>09074小学语数教师</t>
  </si>
  <si>
    <t>09074</t>
  </si>
  <si>
    <t>76.49</t>
  </si>
  <si>
    <t>关明馥</t>
  </si>
  <si>
    <t>01591428</t>
  </si>
  <si>
    <t>67.47</t>
  </si>
  <si>
    <t>龙琦</t>
  </si>
  <si>
    <t>01423427</t>
  </si>
  <si>
    <t>沈阳市苏家屯区解放小学（为沈阳市苏家屯区十里锦城小学代招）</t>
  </si>
  <si>
    <t>09075小学语数教师</t>
  </si>
  <si>
    <t>09075</t>
  </si>
  <si>
    <t>范盟</t>
  </si>
  <si>
    <t>01540517</t>
  </si>
  <si>
    <t>75.72</t>
  </si>
  <si>
    <t>李明儒</t>
  </si>
  <si>
    <t>01381408</t>
  </si>
  <si>
    <t>79.01</t>
  </si>
  <si>
    <t>张妍</t>
  </si>
  <si>
    <t>01330514</t>
  </si>
  <si>
    <t>83.65</t>
  </si>
  <si>
    <t>曹睿</t>
  </si>
  <si>
    <t>01430805</t>
  </si>
  <si>
    <t>09076小学语数教师</t>
  </si>
  <si>
    <t>09076</t>
  </si>
  <si>
    <t>82.88</t>
  </si>
  <si>
    <t>王金苓</t>
  </si>
  <si>
    <t>01400822</t>
  </si>
  <si>
    <t>86.79</t>
  </si>
  <si>
    <t>邵帅</t>
  </si>
  <si>
    <t>01021118</t>
  </si>
  <si>
    <t>77.66</t>
  </si>
  <si>
    <t>何曼</t>
  </si>
  <si>
    <t>01251202</t>
  </si>
  <si>
    <t>78.27</t>
  </si>
  <si>
    <t>周洹旭</t>
  </si>
  <si>
    <t>01400620</t>
  </si>
  <si>
    <t>09077小学英语教师</t>
  </si>
  <si>
    <t>09077</t>
  </si>
  <si>
    <t>王子君</t>
  </si>
  <si>
    <t>01011123</t>
  </si>
  <si>
    <t>09078小学音乐教师</t>
  </si>
  <si>
    <t>09078</t>
  </si>
  <si>
    <t>张新颖</t>
  </si>
  <si>
    <t>01510709</t>
  </si>
  <si>
    <t>09079小学美术教师</t>
  </si>
  <si>
    <t>09079</t>
  </si>
  <si>
    <t>84.37</t>
  </si>
  <si>
    <t>吕佳辰</t>
  </si>
  <si>
    <t>01311319</t>
  </si>
  <si>
    <t>79.24</t>
  </si>
  <si>
    <t>曹蓝予</t>
  </si>
  <si>
    <t>01341405</t>
  </si>
  <si>
    <t>09080小学美术教师</t>
  </si>
  <si>
    <t>09080</t>
  </si>
  <si>
    <t>89.98</t>
  </si>
  <si>
    <t>鲍宇</t>
  </si>
  <si>
    <t>01322029</t>
  </si>
  <si>
    <t>09081小学体育教师</t>
  </si>
  <si>
    <t>09081</t>
  </si>
  <si>
    <t>82</t>
  </si>
  <si>
    <t>滕涛</t>
  </si>
  <si>
    <t>01361514</t>
  </si>
  <si>
    <t>09082小学信息技术教师</t>
  </si>
  <si>
    <t>09082</t>
  </si>
  <si>
    <t>89.58</t>
  </si>
  <si>
    <t>王美云</t>
  </si>
  <si>
    <t>01432126</t>
  </si>
  <si>
    <t>沈阳市苏家屯区湖西街小学</t>
  </si>
  <si>
    <t>09084小学语数教师</t>
  </si>
  <si>
    <t>09084</t>
  </si>
  <si>
    <t>杨灵慧</t>
  </si>
  <si>
    <t>01431925</t>
  </si>
  <si>
    <t>81.93</t>
  </si>
  <si>
    <t>任丽</t>
  </si>
  <si>
    <t>01260101</t>
  </si>
  <si>
    <t>83.63</t>
  </si>
  <si>
    <t>滕飞</t>
  </si>
  <si>
    <t>01361206</t>
  </si>
  <si>
    <t>09085小学语数教师</t>
  </si>
  <si>
    <t>09085</t>
  </si>
  <si>
    <t>79.51</t>
  </si>
  <si>
    <t>姜丽霞</t>
  </si>
  <si>
    <t>01121711</t>
  </si>
  <si>
    <t>09086小学英语教师</t>
  </si>
  <si>
    <t>09086</t>
  </si>
  <si>
    <t>88.98</t>
  </si>
  <si>
    <t>张彤彤</t>
  </si>
  <si>
    <t>01340514</t>
  </si>
  <si>
    <t>09087小学体育教师</t>
  </si>
  <si>
    <t>09087</t>
  </si>
  <si>
    <t>72.99</t>
  </si>
  <si>
    <t>初馥羽</t>
  </si>
  <si>
    <t>01361208</t>
  </si>
  <si>
    <t>09088小学音乐教师</t>
  </si>
  <si>
    <t>09088</t>
  </si>
  <si>
    <t>87.12</t>
  </si>
  <si>
    <t>付紫薇</t>
  </si>
  <si>
    <t>01301012</t>
  </si>
  <si>
    <t>09089小学音乐教师</t>
  </si>
  <si>
    <t>09089</t>
  </si>
  <si>
    <t>71.69</t>
  </si>
  <si>
    <t>尹潇潇</t>
  </si>
  <si>
    <t>01140111</t>
  </si>
  <si>
    <t>09090小学美术教师</t>
  </si>
  <si>
    <t>09090</t>
  </si>
  <si>
    <t>87.85</t>
  </si>
  <si>
    <t>李轶夫</t>
  </si>
  <si>
    <t>01220104</t>
  </si>
  <si>
    <t>09091小学美术教师</t>
  </si>
  <si>
    <t>09091</t>
  </si>
  <si>
    <t>85.52</t>
  </si>
  <si>
    <t>王畅</t>
  </si>
  <si>
    <t>01291205</t>
  </si>
  <si>
    <t>09092小学信息技术教师</t>
  </si>
  <si>
    <t>09092</t>
  </si>
  <si>
    <t>80.68</t>
  </si>
  <si>
    <t>战欣彤</t>
  </si>
  <si>
    <t>01411915</t>
  </si>
  <si>
    <t>沈阳市苏家屯区碧桂园小学</t>
  </si>
  <si>
    <t>09093小学语数教师</t>
  </si>
  <si>
    <t>09093</t>
  </si>
  <si>
    <t>80.24</t>
  </si>
  <si>
    <t>陈名扬</t>
  </si>
  <si>
    <t>01480219</t>
  </si>
  <si>
    <t>82.68</t>
  </si>
  <si>
    <t>周晓慧</t>
  </si>
  <si>
    <t>01460409</t>
  </si>
  <si>
    <t>09094小学语数教师</t>
  </si>
  <si>
    <t>09094</t>
  </si>
  <si>
    <t>73.86</t>
  </si>
  <si>
    <t>张思文</t>
  </si>
  <si>
    <t>01560320</t>
  </si>
  <si>
    <t>56.91</t>
  </si>
  <si>
    <t>崔胜男</t>
  </si>
  <si>
    <t>01010901</t>
  </si>
  <si>
    <t>09095小学音乐教师</t>
  </si>
  <si>
    <t>09095</t>
  </si>
  <si>
    <t>高雁男</t>
  </si>
  <si>
    <t>01361109</t>
  </si>
  <si>
    <t>74.94</t>
  </si>
  <si>
    <t>梁硕</t>
  </si>
  <si>
    <t>01171006</t>
  </si>
  <si>
    <t>09096小学美术教师</t>
  </si>
  <si>
    <t>09096</t>
  </si>
  <si>
    <t>张雯</t>
  </si>
  <si>
    <t>01522911</t>
  </si>
  <si>
    <t>81.7</t>
  </si>
  <si>
    <t>李雨萌</t>
  </si>
  <si>
    <t>01091216</t>
  </si>
  <si>
    <t>09097小学信息技术教师</t>
  </si>
  <si>
    <t>09097</t>
  </si>
  <si>
    <t>75.66</t>
  </si>
  <si>
    <t>王溪蒙</t>
  </si>
  <si>
    <t>01302125</t>
  </si>
  <si>
    <t>沈阳市苏家屯区牡丹街小学</t>
  </si>
  <si>
    <t>09098小学语数教师</t>
  </si>
  <si>
    <t>09098</t>
  </si>
  <si>
    <t>70.77</t>
  </si>
  <si>
    <t>文广源</t>
  </si>
  <si>
    <t>01470922</t>
  </si>
  <si>
    <t>67.81</t>
  </si>
  <si>
    <t>侯玉香</t>
  </si>
  <si>
    <t>01340302</t>
  </si>
  <si>
    <t>09099小学语数教师</t>
  </si>
  <si>
    <t>09099</t>
  </si>
  <si>
    <t>73.42</t>
  </si>
  <si>
    <t>王瑛琦</t>
  </si>
  <si>
    <t>01422602</t>
  </si>
  <si>
    <t>09100小学英语教师</t>
  </si>
  <si>
    <t>09100</t>
  </si>
  <si>
    <t>80.26</t>
  </si>
  <si>
    <t>周香宁</t>
  </si>
  <si>
    <t>01011922</t>
  </si>
  <si>
    <t>09101小学音乐教师</t>
  </si>
  <si>
    <t>09101</t>
  </si>
  <si>
    <t>73.67</t>
  </si>
  <si>
    <t>夏铃</t>
  </si>
  <si>
    <t>01533418</t>
  </si>
  <si>
    <t>09102小学美术教师</t>
  </si>
  <si>
    <t>09102</t>
  </si>
  <si>
    <t>81.98</t>
  </si>
  <si>
    <t>王玉</t>
  </si>
  <si>
    <t>01481311</t>
  </si>
  <si>
    <t>沈阳市苏家屯区中兴街小学</t>
  </si>
  <si>
    <t>09103小学语数教师</t>
  </si>
  <si>
    <t>09103</t>
  </si>
  <si>
    <t>76.59</t>
  </si>
  <si>
    <t>范瑞麟</t>
  </si>
  <si>
    <t>01311727</t>
  </si>
  <si>
    <t>李鑫</t>
  </si>
  <si>
    <t>01532025</t>
  </si>
  <si>
    <t>70.59</t>
  </si>
  <si>
    <t>白丹</t>
  </si>
  <si>
    <t>01340819</t>
  </si>
  <si>
    <t>09104小学语数教师</t>
  </si>
  <si>
    <t>09104</t>
  </si>
  <si>
    <t>66.74</t>
  </si>
  <si>
    <t>马骏</t>
  </si>
  <si>
    <t>01321719</t>
  </si>
  <si>
    <t>09105小学英语教师</t>
  </si>
  <si>
    <t>09105</t>
  </si>
  <si>
    <t>87.96</t>
  </si>
  <si>
    <t>石笑菲</t>
  </si>
  <si>
    <t>01470424</t>
  </si>
  <si>
    <t>90.82</t>
  </si>
  <si>
    <t>陈琳</t>
  </si>
  <si>
    <t>01430927</t>
  </si>
  <si>
    <t>09106小学音乐教师</t>
  </si>
  <si>
    <t>09106</t>
  </si>
  <si>
    <t>77.13</t>
  </si>
  <si>
    <t>王楠</t>
  </si>
  <si>
    <t>01551516</t>
  </si>
  <si>
    <t>09107小学美术教师</t>
  </si>
  <si>
    <t>09107</t>
  </si>
  <si>
    <t>89.74</t>
  </si>
  <si>
    <t>陈昕彤</t>
  </si>
  <si>
    <t>01520422</t>
  </si>
  <si>
    <t>09108小学美术教师</t>
  </si>
  <si>
    <t>09108</t>
  </si>
  <si>
    <t>肖雅文</t>
  </si>
  <si>
    <t>01402113</t>
  </si>
  <si>
    <t>09109小学信息技术教师</t>
  </si>
  <si>
    <t>09109</t>
  </si>
  <si>
    <t>朴美玲</t>
  </si>
  <si>
    <t>01040130</t>
  </si>
  <si>
    <t>沈阳市苏家屯区朝鲜族中心小学校</t>
  </si>
  <si>
    <t>09111小学语数教师</t>
  </si>
  <si>
    <t>09111</t>
  </si>
  <si>
    <t>71.78</t>
  </si>
  <si>
    <t>李建平</t>
  </si>
  <si>
    <t>01031524</t>
  </si>
  <si>
    <t>63.11</t>
  </si>
  <si>
    <t>邹思文</t>
  </si>
  <si>
    <t>01422019</t>
  </si>
  <si>
    <t>09112小学英语教师</t>
  </si>
  <si>
    <t>09112</t>
  </si>
  <si>
    <t>89.88</t>
  </si>
  <si>
    <t>常欢</t>
  </si>
  <si>
    <t>01150821</t>
  </si>
  <si>
    <t>09113小学信息技术教师</t>
  </si>
  <si>
    <t>09113</t>
  </si>
  <si>
    <t>张健</t>
  </si>
  <si>
    <t>01341430</t>
  </si>
  <si>
    <t>沈阳市苏家屯区冬青街小学</t>
  </si>
  <si>
    <t>09114小学语数教师</t>
  </si>
  <si>
    <t>09114</t>
  </si>
  <si>
    <t>86.74</t>
  </si>
  <si>
    <t>聂丽波</t>
  </si>
  <si>
    <t>01552227</t>
  </si>
  <si>
    <t>76.99</t>
  </si>
  <si>
    <t>杨荞语</t>
  </si>
  <si>
    <t>01301905</t>
  </si>
  <si>
    <t>09115小学信息技术教师</t>
  </si>
  <si>
    <t>09115</t>
  </si>
  <si>
    <t>85.65</t>
  </si>
  <si>
    <t>张卓</t>
  </si>
  <si>
    <t>01430506</t>
  </si>
  <si>
    <t>沈阳市苏家屯区职业教育中心</t>
  </si>
  <si>
    <t>09116中职体育教师</t>
  </si>
  <si>
    <t>09116</t>
  </si>
  <si>
    <t>75.81</t>
  </si>
  <si>
    <t>田竹雨</t>
  </si>
  <si>
    <t>01110205</t>
  </si>
  <si>
    <t>09117中职物理教师</t>
  </si>
  <si>
    <t>09117</t>
  </si>
  <si>
    <t>82.82</t>
  </si>
  <si>
    <t>单梦彤</t>
  </si>
  <si>
    <t>01021003</t>
  </si>
  <si>
    <t>80.84</t>
  </si>
  <si>
    <t>赵晨希</t>
  </si>
  <si>
    <t>01212511</t>
  </si>
  <si>
    <t>09118中职历史教师</t>
  </si>
  <si>
    <t>09118</t>
  </si>
  <si>
    <t>徐寅童</t>
  </si>
  <si>
    <t>01130728</t>
  </si>
  <si>
    <t>09119中职心理健康教师</t>
  </si>
  <si>
    <t>09119</t>
  </si>
  <si>
    <t>86.42</t>
  </si>
  <si>
    <t>王伽筱</t>
  </si>
  <si>
    <t>01181915</t>
  </si>
  <si>
    <t>沈阳市苏家屯区教工幼儿园（差额拨款事业单位）</t>
  </si>
  <si>
    <t>09120学前教育教师</t>
  </si>
  <si>
    <t>09120</t>
  </si>
  <si>
    <t>81.43</t>
  </si>
  <si>
    <t>刘思彤</t>
  </si>
  <si>
    <t>01310608</t>
  </si>
  <si>
    <t>85.58</t>
  </si>
  <si>
    <t>米佳莹</t>
  </si>
  <si>
    <t>01420304</t>
  </si>
  <si>
    <t>沈阳市苏家屯区实验幼儿园（差额拨款事业单位）</t>
  </si>
  <si>
    <t>09121学前教育教师</t>
  </si>
  <si>
    <t>09121</t>
  </si>
  <si>
    <t>2022年沈阳市公开招聘教师苏家屯区进入体检、考察人员名单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</si>
</sst>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1" fillId="13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17" fillId="4" borderId="7" applyNumberFormat="0" applyAlignment="0" applyProtection="0"/>
    <xf numFmtId="0" fontId="20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8754;&#35797;&#25104;&#32489;2022.07.29\&#38754;&#35797;2\&#38754;&#35797;2\&#38468;&#20214;17&#65306;&#20070;&#35760;&#21592;&#29992;&#38754;&#35797;&#25104;&#32489;&#27719;&#24635;&#21333;&#21021;&#2001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8754;&#35797;&#25104;&#32489;2022.07.29\&#38754;&#35797;4\&#38468;&#20214;17&#65306;&#20070;&#35760;&#21592;&#29992;&#38754;&#35797;&#25104;&#32489;&#27719;&#24635;&#21333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2022.7.29&#38754;&#35797;&#25104;&#32489;\0913&#23567;&#23398;&#35821;&#25991;&#25968;&#23398;&#20108;&#32452;\&#38468;&#20214;17&#65306;&#20070;&#35760;&#21592;&#29992;&#38754;&#35797;&#25104;&#32489;&#27719;&#24635;&#2133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\Desktop\2022.7.29&#38754;&#35797;&#25104;&#32489;\0914&#23567;&#23398;&#35821;&#25991;&#25968;&#23398;&#19968;&#32452;\&#38468;&#20214;17&#65306;&#20070;&#35760;&#21592;&#29992;&#38754;&#35797;&#25104;&#32489;&#27719;&#24635;&#21333;&#65288;&#23567;&#23398;&#65289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\Desktop\2022.7.29&#38754;&#35797;&#25104;&#32489;\&#38754;&#35797;12\&#38468;&#20214;17&#65306;&#20070;&#35760;&#21592;&#29992;&#38754;&#35797;&#25104;&#32489;&#27719;&#24635;&#21333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&#38468;&#20214;17&#65306;&#20070;&#35760;&#21592;&#29992;&#38754;&#35797;&#25104;&#32489;&#27719;&#24635;&#21333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8754;&#35797;&#25104;&#32489;2022.07.29\&#38754;&#35797;15\&#38754;&#35797;15\&#38468;&#20214;17&#65306;&#20070;&#35760;&#21592;&#29992;&#38754;&#35797;&#25104;&#32489;&#27719;&#24635;&#21333;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&#26032;&#24314;&#25991;&#20214;&#22841;\&#38468;&#20214;17&#65306;&#20070;&#35760;&#21592;&#29992;&#38754;&#35797;&#25104;&#32489;&#27719;&#24635;&#21333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8754;&#35797;&#25104;&#32489;2022.07.29\&#38754;&#35797;18\&#38754;&#35797;18\&#38468;&#20214;17&#65306;&#20070;&#35760;&#21592;&#29992;&#38754;&#35797;&#25104;&#32489;&#27719;&#24635;&#21333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\Desktop\2022.7.29&#38754;&#35797;&#25104;&#32489;\&#38754;&#35797;19\&#38468;&#20214;17&#65306;&#20070;&#35760;&#21592;&#29992;&#38754;&#35797;&#25104;&#32489;&#27719;&#24635;&#2133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0905&#38754;&#35797;&#25104;&#32489;&#27719;&#24635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\Desktop\2022.7.29\0911\&#38754;&#35797;11\&#38468;&#20214;17&#65306;&#20070;&#35760;&#21592;&#29992;&#38754;&#35797;&#25104;&#32489;&#27719;&#24635;&#2133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\Desktop\2022.7.29&#38754;&#35797;&#25104;&#32489;\0920&#32452;\&#21021;&#20013;&#22320;&#29702;\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2022.7.29&#38754;&#35797;&#25104;&#32489;\&#38754;&#35797;16\&#38468;&#20214;17&#65306;&#20070;&#35760;&#21592;&#29992;&#38754;&#35797;&#25104;&#32489;&#27719;&#24635;&#21333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2022.7.29&#38754;&#35797;&#25104;&#32489;\&#38754;&#35797;3\&#38468;&#20214;17&#65306;&#20070;&#35760;&#21592;&#29992;&#38754;&#35797;&#25104;&#32489;&#27719;&#24635;&#21333;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22\Desktop\2022.7.29&#38754;&#35797;&#25104;&#32489;\07\&#38468;&#20214;17&#65306;&#20070;&#35760;&#21592;&#29992;&#38754;&#35797;&#25104;&#32489;&#27719;&#24635;&#21333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8754;&#35797;&#25104;&#32489;2022.07.29\&#38754;&#35797;9\&#38468;&#20214;17&#65306;&#20070;&#35760;&#21592;&#29992;&#38754;&#35797;&#25104;&#32489;&#27719;&#24635;&#21333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8754;&#35797;&#25104;&#32489;2022.07.29\&#38754;&#35797;1\&#38468;&#20214;17&#65306;&#20070;&#35760;&#21592;&#29992;&#38754;&#35797;&#25104;&#32489;&#27719;&#24635;&#21333;%20&#21021;&#20013;&#35821;&#259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L6" t="str">
            <v>隋小同</v>
          </cell>
          <cell r="M6">
            <v>81.6666666666667</v>
          </cell>
        </row>
        <row r="7">
          <cell r="L7" t="str">
            <v>周思琪</v>
          </cell>
          <cell r="M7">
            <v>85.3333333333333</v>
          </cell>
        </row>
        <row r="8">
          <cell r="L8" t="str">
            <v>叶思麟</v>
          </cell>
          <cell r="M8">
            <v>78.3333333333333</v>
          </cell>
        </row>
        <row r="9">
          <cell r="L9" t="str">
            <v>许鑫明</v>
          </cell>
          <cell r="M9">
            <v>79</v>
          </cell>
        </row>
        <row r="10">
          <cell r="L10" t="str">
            <v>秦明帝</v>
          </cell>
          <cell r="M10">
            <v>86.3333333333333</v>
          </cell>
        </row>
        <row r="11">
          <cell r="L11" t="str">
            <v>周慧頔</v>
          </cell>
          <cell r="M11">
            <v>84</v>
          </cell>
        </row>
        <row r="12">
          <cell r="L12" t="str">
            <v>孙雪</v>
          </cell>
          <cell r="M12">
            <v>89.3333333333333</v>
          </cell>
        </row>
        <row r="13">
          <cell r="L13" t="str">
            <v>李晓琪</v>
          </cell>
          <cell r="M13">
            <v>85</v>
          </cell>
        </row>
        <row r="14">
          <cell r="L14" t="str">
            <v>杨辉</v>
          </cell>
          <cell r="M14">
            <v>77.6666666666667</v>
          </cell>
        </row>
        <row r="15">
          <cell r="L15" t="str">
            <v>杨茗</v>
          </cell>
          <cell r="M15">
            <v>70.3333333333333</v>
          </cell>
        </row>
        <row r="16">
          <cell r="L16" t="str">
            <v>王健</v>
          </cell>
          <cell r="M16">
            <v>83</v>
          </cell>
        </row>
        <row r="17">
          <cell r="L17" t="str">
            <v>周昊</v>
          </cell>
          <cell r="M17">
            <v>88.3333333333333</v>
          </cell>
        </row>
        <row r="18">
          <cell r="L18" t="str">
            <v>陈洋</v>
          </cell>
          <cell r="M18">
            <v>77</v>
          </cell>
        </row>
        <row r="19">
          <cell r="L19" t="str">
            <v>贺倩倩</v>
          </cell>
          <cell r="M19">
            <v>77.6666666666667</v>
          </cell>
        </row>
        <row r="20">
          <cell r="L20" t="str">
            <v>张晶</v>
          </cell>
          <cell r="M20">
            <v>73.6666666666667</v>
          </cell>
        </row>
        <row r="21">
          <cell r="L21" t="str">
            <v>王舒</v>
          </cell>
          <cell r="M21">
            <v>78</v>
          </cell>
        </row>
        <row r="22">
          <cell r="L22" t="str">
            <v>高思宇</v>
          </cell>
          <cell r="M22">
            <v>77.6666666666667</v>
          </cell>
        </row>
        <row r="23">
          <cell r="L23" t="str">
            <v>黄卫俏</v>
          </cell>
          <cell r="M23">
            <v>79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初数"/>
      <sheetName val="初物"/>
      <sheetName val="职物"/>
      <sheetName val="高物"/>
    </sheetNames>
    <sheetDataSet>
      <sheetData sheetId="1">
        <row r="6">
          <cell r="L6" t="str">
            <v>曹玉强</v>
          </cell>
          <cell r="M6">
            <v>84.3333333333333</v>
          </cell>
        </row>
        <row r="7">
          <cell r="L7" t="str">
            <v>苏小晴</v>
          </cell>
          <cell r="M7">
            <v>91.6666666666667</v>
          </cell>
        </row>
        <row r="8">
          <cell r="L8" t="str">
            <v>娄婉琪</v>
          </cell>
          <cell r="M8">
            <v>91</v>
          </cell>
        </row>
        <row r="9">
          <cell r="L9" t="str">
            <v>魏浩然</v>
          </cell>
          <cell r="M9">
            <v>86.3333333333333</v>
          </cell>
        </row>
        <row r="10">
          <cell r="L10" t="str">
            <v>王寒冰</v>
          </cell>
          <cell r="M10">
            <v>88.67</v>
          </cell>
        </row>
        <row r="11">
          <cell r="L11" t="str">
            <v>王冰</v>
          </cell>
          <cell r="M11">
            <v>87.6666666666667</v>
          </cell>
        </row>
        <row r="12">
          <cell r="L12" t="str">
            <v>江一子</v>
          </cell>
          <cell r="M12">
            <v>90.3333333333333</v>
          </cell>
        </row>
        <row r="13">
          <cell r="L13" t="str">
            <v>刘郇</v>
          </cell>
          <cell r="M13">
            <v>87.3333333333333</v>
          </cell>
        </row>
        <row r="14">
          <cell r="L14" t="str">
            <v>蒋玉莹</v>
          </cell>
          <cell r="M14">
            <v>92.3333333333333</v>
          </cell>
        </row>
      </sheetData>
      <sheetData sheetId="3">
        <row r="6">
          <cell r="L6" t="str">
            <v>何林林</v>
          </cell>
          <cell r="M6">
            <v>86</v>
          </cell>
        </row>
        <row r="7">
          <cell r="L7" t="str">
            <v>赵雪静</v>
          </cell>
          <cell r="M7">
            <v>87.6666666666667</v>
          </cell>
        </row>
        <row r="8">
          <cell r="L8" t="str">
            <v>田竹雨</v>
          </cell>
          <cell r="M8">
            <v>91.3333333333333</v>
          </cell>
        </row>
        <row r="9">
          <cell r="L9" t="str">
            <v>刘璐</v>
          </cell>
          <cell r="M9">
            <v>85</v>
          </cell>
        </row>
        <row r="10">
          <cell r="L10" t="str">
            <v>陈玉侠</v>
          </cell>
          <cell r="M10">
            <v>88</v>
          </cell>
        </row>
        <row r="11">
          <cell r="L11" t="str">
            <v>单梦彤</v>
          </cell>
          <cell r="M11">
            <v>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L6" t="str">
            <v>朱焜</v>
          </cell>
          <cell r="M6">
            <v>80</v>
          </cell>
        </row>
        <row r="7">
          <cell r="L7" t="str">
            <v>闫宇宁</v>
          </cell>
          <cell r="M7">
            <v>84.6666666666667</v>
          </cell>
        </row>
        <row r="8">
          <cell r="L8" t="str">
            <v>和丹妮</v>
          </cell>
          <cell r="M8">
            <v>74.3333333333333</v>
          </cell>
        </row>
        <row r="9">
          <cell r="L9" t="str">
            <v>王美光</v>
          </cell>
          <cell r="M9">
            <v>82.6666666666667</v>
          </cell>
        </row>
        <row r="10">
          <cell r="L10" t="str">
            <v>张禹轩</v>
          </cell>
          <cell r="M10">
            <v>76.6666666666667</v>
          </cell>
        </row>
        <row r="11">
          <cell r="L11" t="str">
            <v>叶丽颖</v>
          </cell>
          <cell r="M11">
            <v>82.3333333333333</v>
          </cell>
        </row>
        <row r="12">
          <cell r="L12" t="str">
            <v>刘金秋</v>
          </cell>
          <cell r="M12">
            <v>69.6666666666667</v>
          </cell>
        </row>
        <row r="13">
          <cell r="L13" t="str">
            <v>孙佳星</v>
          </cell>
          <cell r="M13">
            <v>64.3333333333333</v>
          </cell>
        </row>
        <row r="14">
          <cell r="L14" t="str">
            <v>王涵琪</v>
          </cell>
          <cell r="M14">
            <v>76.3333333333333</v>
          </cell>
        </row>
        <row r="15">
          <cell r="L15" t="str">
            <v>赵野</v>
          </cell>
          <cell r="M15">
            <v>83.6666666666667</v>
          </cell>
        </row>
        <row r="16">
          <cell r="L16" t="str">
            <v>郭力滑</v>
          </cell>
          <cell r="M16">
            <v>79</v>
          </cell>
        </row>
        <row r="17">
          <cell r="L17" t="str">
            <v>樊宏梅</v>
          </cell>
          <cell r="M17">
            <v>83</v>
          </cell>
        </row>
        <row r="18">
          <cell r="L18" t="str">
            <v>左馨宇</v>
          </cell>
          <cell r="M18">
            <v>79.3333333333333</v>
          </cell>
        </row>
        <row r="19">
          <cell r="L19" t="str">
            <v>李凤祥</v>
          </cell>
          <cell r="M19">
            <v>81.6666666666667</v>
          </cell>
        </row>
        <row r="20">
          <cell r="L20" t="str">
            <v>孙煜赢</v>
          </cell>
          <cell r="M20">
            <v>82.6666666666667</v>
          </cell>
        </row>
        <row r="21">
          <cell r="L21" t="str">
            <v>王铭阳</v>
          </cell>
          <cell r="M21">
            <v>82.6666666666667</v>
          </cell>
        </row>
        <row r="22">
          <cell r="L22" t="str">
            <v>张馨丹</v>
          </cell>
          <cell r="M22">
            <v>79</v>
          </cell>
        </row>
        <row r="23">
          <cell r="L23" t="str">
            <v>张诗曼</v>
          </cell>
          <cell r="M23">
            <v>74.6666666666667</v>
          </cell>
        </row>
        <row r="24">
          <cell r="L24" t="str">
            <v>贺丹</v>
          </cell>
          <cell r="M24">
            <v>83.3333333333333</v>
          </cell>
        </row>
        <row r="25">
          <cell r="L25" t="str">
            <v>王明雪</v>
          </cell>
          <cell r="M25">
            <v>82.3333333333333</v>
          </cell>
        </row>
        <row r="26">
          <cell r="L26" t="str">
            <v>李佳禹</v>
          </cell>
          <cell r="M26">
            <v>85.3333333333333</v>
          </cell>
        </row>
        <row r="27">
          <cell r="L27" t="str">
            <v>国煦</v>
          </cell>
          <cell r="M27">
            <v>83.3333333333333</v>
          </cell>
        </row>
        <row r="28">
          <cell r="L28" t="str">
            <v>刘露</v>
          </cell>
          <cell r="M28">
            <v>80</v>
          </cell>
        </row>
        <row r="29">
          <cell r="L29" t="str">
            <v>高鹤铭</v>
          </cell>
          <cell r="M29">
            <v>79.3333333333333</v>
          </cell>
        </row>
        <row r="30">
          <cell r="L30" t="str">
            <v>赵琳</v>
          </cell>
          <cell r="M30">
            <v>78.3333333333333</v>
          </cell>
        </row>
        <row r="31">
          <cell r="L31" t="str">
            <v>鲍金鑫</v>
          </cell>
          <cell r="M31">
            <v>73.3333333333333</v>
          </cell>
        </row>
        <row r="32">
          <cell r="L32" t="str">
            <v>寇威</v>
          </cell>
          <cell r="M32">
            <v>81.3333333333333</v>
          </cell>
        </row>
        <row r="33">
          <cell r="L33" t="str">
            <v>曲美琦</v>
          </cell>
          <cell r="M33">
            <v>74.3333333333333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小学数学组"/>
    </sheetNames>
    <sheetDataSet>
      <sheetData sheetId="0">
        <row r="5">
          <cell r="M5" t="str">
            <v>邹韵龙</v>
          </cell>
          <cell r="N5">
            <v>85.33</v>
          </cell>
        </row>
        <row r="6">
          <cell r="M6" t="str">
            <v>周红影</v>
          </cell>
          <cell r="N6">
            <v>86.33</v>
          </cell>
        </row>
        <row r="7">
          <cell r="M7" t="str">
            <v>包键</v>
          </cell>
          <cell r="N7">
            <v>83</v>
          </cell>
        </row>
        <row r="8">
          <cell r="M8" t="str">
            <v>陈昱含</v>
          </cell>
          <cell r="N8">
            <v>83.66</v>
          </cell>
        </row>
        <row r="9">
          <cell r="M9" t="str">
            <v>石晓宇</v>
          </cell>
          <cell r="N9">
            <v>87.33</v>
          </cell>
        </row>
        <row r="10">
          <cell r="M10" t="str">
            <v>钱晶凤</v>
          </cell>
          <cell r="N10">
            <v>82.66</v>
          </cell>
        </row>
        <row r="11">
          <cell r="M11" t="str">
            <v>王超</v>
          </cell>
          <cell r="N11">
            <v>84</v>
          </cell>
        </row>
        <row r="12">
          <cell r="M12" t="str">
            <v>王欢</v>
          </cell>
          <cell r="N12">
            <v>85</v>
          </cell>
        </row>
        <row r="13">
          <cell r="M13" t="str">
            <v>赵雪</v>
          </cell>
          <cell r="N13">
            <v>86.66</v>
          </cell>
        </row>
        <row r="14">
          <cell r="M14" t="str">
            <v>张丽媛</v>
          </cell>
          <cell r="N14">
            <v>85.33</v>
          </cell>
        </row>
        <row r="15">
          <cell r="M15" t="str">
            <v>王东梅</v>
          </cell>
          <cell r="N15">
            <v>84.66</v>
          </cell>
        </row>
        <row r="16">
          <cell r="M16" t="str">
            <v>栾斯文</v>
          </cell>
          <cell r="N16">
            <v>84</v>
          </cell>
        </row>
        <row r="17">
          <cell r="M17" t="str">
            <v>马千雅</v>
          </cell>
          <cell r="N17">
            <v>88.33</v>
          </cell>
        </row>
        <row r="18">
          <cell r="M18" t="str">
            <v>师留阳</v>
          </cell>
          <cell r="N18">
            <v>83.33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M6" t="str">
            <v>常海岩</v>
          </cell>
          <cell r="N6">
            <v>84.3333333333333</v>
          </cell>
        </row>
        <row r="7">
          <cell r="M7" t="str">
            <v>张丹妮</v>
          </cell>
          <cell r="N7">
            <v>85</v>
          </cell>
        </row>
        <row r="8">
          <cell r="M8" t="str">
            <v>刘莹</v>
          </cell>
          <cell r="N8">
            <v>88</v>
          </cell>
        </row>
        <row r="9">
          <cell r="M9" t="str">
            <v>李雨萌</v>
          </cell>
          <cell r="N9">
            <v>84.3333333333333</v>
          </cell>
        </row>
        <row r="10">
          <cell r="M10" t="str">
            <v>王畅</v>
          </cell>
          <cell r="N10">
            <v>86.6666666666667</v>
          </cell>
        </row>
        <row r="11">
          <cell r="M11" t="str">
            <v>康萍萍</v>
          </cell>
          <cell r="N11">
            <v>84</v>
          </cell>
        </row>
        <row r="12">
          <cell r="M12" t="str">
            <v>王佳</v>
          </cell>
          <cell r="N12">
            <v>85</v>
          </cell>
        </row>
        <row r="13">
          <cell r="M13" t="str">
            <v>杨雅迪</v>
          </cell>
          <cell r="N13">
            <v>83</v>
          </cell>
        </row>
        <row r="14">
          <cell r="M14" t="str">
            <v>滕涛</v>
          </cell>
          <cell r="N14">
            <v>88</v>
          </cell>
        </row>
        <row r="15">
          <cell r="M15" t="str">
            <v>郑令凤</v>
          </cell>
          <cell r="N15">
            <v>90.3333333333333</v>
          </cell>
        </row>
        <row r="16">
          <cell r="M16" t="str">
            <v>常欢</v>
          </cell>
          <cell r="N16">
            <v>89</v>
          </cell>
        </row>
        <row r="17">
          <cell r="M17" t="str">
            <v>杨荞语</v>
          </cell>
          <cell r="N17">
            <v>90.3333333333333</v>
          </cell>
        </row>
        <row r="18">
          <cell r="M18" t="str">
            <v>祁佳惠</v>
          </cell>
          <cell r="N18">
            <v>86.3333333333333</v>
          </cell>
        </row>
        <row r="19">
          <cell r="M19" t="str">
            <v>刘爽</v>
          </cell>
          <cell r="N19">
            <v>85.6666666666667</v>
          </cell>
        </row>
        <row r="20">
          <cell r="M20" t="str">
            <v>陈鹏</v>
          </cell>
          <cell r="N20">
            <v>93.6666666666667</v>
          </cell>
        </row>
        <row r="21">
          <cell r="M21" t="str">
            <v>肖雅文</v>
          </cell>
          <cell r="N21">
            <v>89</v>
          </cell>
        </row>
        <row r="22">
          <cell r="M22" t="str">
            <v>赵拓</v>
          </cell>
          <cell r="N22">
            <v>86.6666666666667</v>
          </cell>
        </row>
        <row r="23">
          <cell r="M23" t="str">
            <v>刘美含</v>
          </cell>
          <cell r="N23">
            <v>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K6" t="str">
            <v>李倩</v>
          </cell>
          <cell r="L6">
            <v>81.6666666666667</v>
          </cell>
        </row>
        <row r="7">
          <cell r="K7" t="str">
            <v>卢曌妃</v>
          </cell>
          <cell r="L7">
            <v>86</v>
          </cell>
        </row>
        <row r="8">
          <cell r="K8" t="str">
            <v>宋志远</v>
          </cell>
          <cell r="L8">
            <v>79.6666666666667</v>
          </cell>
        </row>
        <row r="9">
          <cell r="K9" t="str">
            <v>刘宇</v>
          </cell>
          <cell r="L9">
            <v>83.3333333333333</v>
          </cell>
        </row>
        <row r="10">
          <cell r="K10" t="str">
            <v>赵桂玲</v>
          </cell>
          <cell r="L10">
            <v>88</v>
          </cell>
        </row>
        <row r="11">
          <cell r="K11" t="str">
            <v>李欣歌</v>
          </cell>
          <cell r="L11">
            <v>82.6666666666667</v>
          </cell>
        </row>
        <row r="12">
          <cell r="K12" t="str">
            <v>王慧琳</v>
          </cell>
          <cell r="L12">
            <v>79.3333333333333</v>
          </cell>
        </row>
        <row r="13">
          <cell r="K13" t="str">
            <v>陆金荣</v>
          </cell>
          <cell r="L13">
            <v>76.6666666666667</v>
          </cell>
        </row>
        <row r="14">
          <cell r="K14" t="str">
            <v>时梦茹</v>
          </cell>
          <cell r="L14">
            <v>75</v>
          </cell>
        </row>
        <row r="15">
          <cell r="K15" t="str">
            <v>闵世杰</v>
          </cell>
          <cell r="L15">
            <v>76.6666666666667</v>
          </cell>
        </row>
        <row r="16">
          <cell r="K16" t="str">
            <v>胡畔</v>
          </cell>
          <cell r="L16">
            <v>88.3333333333333</v>
          </cell>
        </row>
        <row r="17">
          <cell r="K17" t="str">
            <v>翁欣欣</v>
          </cell>
          <cell r="L17">
            <v>81.3333333333333</v>
          </cell>
        </row>
        <row r="18">
          <cell r="K18" t="str">
            <v>张胜双</v>
          </cell>
          <cell r="L18">
            <v>69</v>
          </cell>
        </row>
        <row r="19">
          <cell r="K19" t="str">
            <v>宋清政</v>
          </cell>
          <cell r="L19">
            <v>84.3333333333333</v>
          </cell>
        </row>
        <row r="20">
          <cell r="K20" t="str">
            <v>李昱毅</v>
          </cell>
          <cell r="L20">
            <v>85</v>
          </cell>
        </row>
        <row r="21">
          <cell r="K21" t="str">
            <v>吴婷婷</v>
          </cell>
          <cell r="L21">
            <v>82.6666666666667</v>
          </cell>
        </row>
        <row r="22">
          <cell r="K22" t="str">
            <v>刘弟</v>
          </cell>
          <cell r="L22">
            <v>86.3333333333333</v>
          </cell>
        </row>
        <row r="23">
          <cell r="K23" t="str">
            <v>皇甫诗琪</v>
          </cell>
          <cell r="L23">
            <v>84.3333333333333</v>
          </cell>
        </row>
        <row r="24">
          <cell r="K24" t="str">
            <v>薛赫涛</v>
          </cell>
          <cell r="L24">
            <v>78</v>
          </cell>
        </row>
        <row r="25">
          <cell r="K25" t="str">
            <v>吴思文</v>
          </cell>
          <cell r="L25">
            <v>84</v>
          </cell>
        </row>
        <row r="26">
          <cell r="K26" t="str">
            <v>滕飞</v>
          </cell>
          <cell r="L26">
            <v>92.6666666666667</v>
          </cell>
        </row>
        <row r="27">
          <cell r="K27" t="str">
            <v>程梦新</v>
          </cell>
          <cell r="L27">
            <v>0</v>
          </cell>
        </row>
        <row r="28">
          <cell r="K28" t="str">
            <v>郎梓安</v>
          </cell>
          <cell r="L28">
            <v>80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小学语数组"/>
      <sheetName val="Sheet2"/>
    </sheetNames>
    <sheetDataSet>
      <sheetData sheetId="0">
        <row r="6">
          <cell r="L6" t="str">
            <v>张馨元</v>
          </cell>
          <cell r="M6">
            <v>82.67</v>
          </cell>
        </row>
        <row r="7">
          <cell r="M7">
            <v>0</v>
          </cell>
        </row>
        <row r="8">
          <cell r="L8" t="str">
            <v>范盟</v>
          </cell>
          <cell r="M8">
            <v>89.33</v>
          </cell>
        </row>
        <row r="9">
          <cell r="L9" t="str">
            <v>谢婉莹</v>
          </cell>
          <cell r="M9">
            <v>83</v>
          </cell>
        </row>
        <row r="10">
          <cell r="L10" t="str">
            <v>曹睿</v>
          </cell>
          <cell r="M10">
            <v>88.3333333333333</v>
          </cell>
        </row>
        <row r="11">
          <cell r="L11" t="str">
            <v>吴亚丽</v>
          </cell>
          <cell r="M11">
            <v>76.6666666666667</v>
          </cell>
        </row>
        <row r="12">
          <cell r="L12" t="str">
            <v>李南洋</v>
          </cell>
          <cell r="M12">
            <v>85</v>
          </cell>
        </row>
        <row r="13">
          <cell r="L13" t="str">
            <v>白汶鑫</v>
          </cell>
          <cell r="M13">
            <v>82.3333333333333</v>
          </cell>
        </row>
        <row r="14">
          <cell r="L14" t="str">
            <v>关明馥</v>
          </cell>
          <cell r="M14">
            <v>88.6666666666667</v>
          </cell>
        </row>
        <row r="15">
          <cell r="L15" t="str">
            <v>孙子淇</v>
          </cell>
          <cell r="M15">
            <v>79</v>
          </cell>
        </row>
        <row r="16">
          <cell r="L16" t="str">
            <v>冯依琳</v>
          </cell>
          <cell r="M16">
            <v>86.6666666666667</v>
          </cell>
        </row>
        <row r="17">
          <cell r="L17" t="str">
            <v>何曼</v>
          </cell>
          <cell r="M17">
            <v>84</v>
          </cell>
        </row>
        <row r="18">
          <cell r="L18" t="str">
            <v>邵帅</v>
          </cell>
          <cell r="M18">
            <v>87</v>
          </cell>
        </row>
        <row r="19">
          <cell r="L19" t="str">
            <v>龙琦</v>
          </cell>
          <cell r="M19">
            <v>89</v>
          </cell>
        </row>
        <row r="20">
          <cell r="L20" t="str">
            <v>李红燕</v>
          </cell>
          <cell r="M20">
            <v>79</v>
          </cell>
        </row>
        <row r="21">
          <cell r="L21" t="str">
            <v>刘金含</v>
          </cell>
          <cell r="M21">
            <v>69.3333333333333</v>
          </cell>
        </row>
        <row r="22">
          <cell r="L22" t="str">
            <v>张妍</v>
          </cell>
          <cell r="M22">
            <v>80.6666666666667</v>
          </cell>
        </row>
        <row r="23">
          <cell r="L23" t="str">
            <v>赵媛媛</v>
          </cell>
          <cell r="M23">
            <v>86.6666666666667</v>
          </cell>
        </row>
        <row r="24">
          <cell r="L24" t="str">
            <v>王金苓</v>
          </cell>
          <cell r="M24">
            <v>84.6666666666667</v>
          </cell>
        </row>
        <row r="25">
          <cell r="L25" t="str">
            <v>于子轶</v>
          </cell>
          <cell r="M25">
            <v>83.6666666666667</v>
          </cell>
        </row>
        <row r="26">
          <cell r="L26" t="str">
            <v>李明儒</v>
          </cell>
          <cell r="M26">
            <v>86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小学音乐"/>
      <sheetName val="学前教育"/>
      <sheetName val="Sheet1"/>
    </sheetNames>
    <sheetDataSet>
      <sheetData sheetId="0">
        <row r="6">
          <cell r="L6" t="str">
            <v>程佳佳</v>
          </cell>
          <cell r="M6">
            <v>86</v>
          </cell>
        </row>
        <row r="7">
          <cell r="L7" t="str">
            <v>王思宁</v>
          </cell>
          <cell r="M7">
            <v>0</v>
          </cell>
        </row>
        <row r="8">
          <cell r="L8" t="str">
            <v>孙珊珊</v>
          </cell>
          <cell r="M8">
            <v>85.6666666666667</v>
          </cell>
        </row>
        <row r="9">
          <cell r="L9" t="str">
            <v>刘唱</v>
          </cell>
          <cell r="M9">
            <v>82.6666666666667</v>
          </cell>
        </row>
        <row r="10">
          <cell r="L10" t="str">
            <v>李铄岩</v>
          </cell>
          <cell r="M10">
            <v>78.3333333333333</v>
          </cell>
        </row>
        <row r="11">
          <cell r="L11" t="str">
            <v>崔胜男</v>
          </cell>
          <cell r="M11">
            <v>85.6666666666667</v>
          </cell>
        </row>
        <row r="12">
          <cell r="L12" t="str">
            <v>王涵</v>
          </cell>
          <cell r="M12">
            <v>80</v>
          </cell>
        </row>
        <row r="13">
          <cell r="L13" t="str">
            <v>姜宛彤</v>
          </cell>
          <cell r="M13">
            <v>84</v>
          </cell>
        </row>
        <row r="14">
          <cell r="L14" t="str">
            <v>王子君</v>
          </cell>
          <cell r="M14">
            <v>88.3333333333333</v>
          </cell>
        </row>
        <row r="15">
          <cell r="L15" t="str">
            <v>尚欢</v>
          </cell>
          <cell r="M15">
            <v>74</v>
          </cell>
        </row>
        <row r="16">
          <cell r="L16" t="str">
            <v>付紫薇</v>
          </cell>
          <cell r="M16">
            <v>83</v>
          </cell>
        </row>
        <row r="17">
          <cell r="L17" t="str">
            <v>陈琳</v>
          </cell>
          <cell r="M17">
            <v>87.6666666666667</v>
          </cell>
        </row>
        <row r="18">
          <cell r="L18" t="str">
            <v>吴晗</v>
          </cell>
          <cell r="M18">
            <v>75.3333333333333</v>
          </cell>
        </row>
        <row r="19">
          <cell r="L19" t="str">
            <v>吉宏佳</v>
          </cell>
          <cell r="M19">
            <v>80.3333333333333</v>
          </cell>
        </row>
        <row r="20">
          <cell r="L20" t="str">
            <v>苏珊</v>
          </cell>
          <cell r="M20">
            <v>76.3333333333333</v>
          </cell>
        </row>
        <row r="21">
          <cell r="L21" t="str">
            <v>高雁男</v>
          </cell>
          <cell r="M21">
            <v>83.6666666666667</v>
          </cell>
        </row>
        <row r="22">
          <cell r="L22" t="str">
            <v>周香宁</v>
          </cell>
          <cell r="M22">
            <v>86</v>
          </cell>
        </row>
        <row r="23">
          <cell r="L23" t="str">
            <v>祝杰男</v>
          </cell>
          <cell r="M23">
            <v>79.6666666666667</v>
          </cell>
        </row>
        <row r="24">
          <cell r="L24" t="str">
            <v>初馥羽</v>
          </cell>
          <cell r="M24">
            <v>88.6666666666667</v>
          </cell>
        </row>
      </sheetData>
      <sheetData sheetId="1">
        <row r="6">
          <cell r="K6" t="str">
            <v>赵爽</v>
          </cell>
          <cell r="L6">
            <v>80</v>
          </cell>
        </row>
        <row r="7">
          <cell r="K7" t="str">
            <v>李雨萌</v>
          </cell>
          <cell r="L7">
            <v>81.6666666666667</v>
          </cell>
        </row>
        <row r="8">
          <cell r="K8" t="str">
            <v>张兹涵</v>
          </cell>
          <cell r="L8">
            <v>84</v>
          </cell>
        </row>
        <row r="9">
          <cell r="K9" t="str">
            <v>王伽筱</v>
          </cell>
          <cell r="L9">
            <v>87</v>
          </cell>
        </row>
        <row r="10">
          <cell r="K10" t="str">
            <v>孙镱嘉</v>
          </cell>
          <cell r="L10">
            <v>80.6666666666667</v>
          </cell>
        </row>
        <row r="11">
          <cell r="K11" t="str">
            <v>刘思彤</v>
          </cell>
          <cell r="L11">
            <v>83.3333333333333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K6" t="str">
            <v>聂丽波</v>
          </cell>
          <cell r="L6">
            <v>82</v>
          </cell>
        </row>
        <row r="7">
          <cell r="K7" t="str">
            <v>文广源</v>
          </cell>
          <cell r="L7">
            <v>81.3333333333333</v>
          </cell>
        </row>
        <row r="8">
          <cell r="K8" t="str">
            <v>战欣彤</v>
          </cell>
          <cell r="L8">
            <v>84.6666666666667</v>
          </cell>
        </row>
        <row r="9">
          <cell r="K9" t="str">
            <v>任丽</v>
          </cell>
          <cell r="L9">
            <v>83.3333333333333</v>
          </cell>
        </row>
        <row r="10">
          <cell r="K10" t="str">
            <v>高健</v>
          </cell>
          <cell r="L10">
            <v>81.3333333333333</v>
          </cell>
        </row>
        <row r="11">
          <cell r="K11" t="str">
            <v>郭雨彤</v>
          </cell>
          <cell r="L11">
            <v>84.3333333333333</v>
          </cell>
        </row>
        <row r="12">
          <cell r="K12" t="str">
            <v>王丽艳</v>
          </cell>
          <cell r="L12">
            <v>75.6666666666667</v>
          </cell>
        </row>
        <row r="13">
          <cell r="K13" t="str">
            <v>宋彦</v>
          </cell>
          <cell r="L13">
            <v>67</v>
          </cell>
        </row>
        <row r="14">
          <cell r="K14" t="str">
            <v>王溪蒙</v>
          </cell>
          <cell r="L14">
            <v>80.6666666666667</v>
          </cell>
        </row>
        <row r="15">
          <cell r="K15" t="str">
            <v>宋诗慧</v>
          </cell>
          <cell r="L15">
            <v>77.6666666666667</v>
          </cell>
        </row>
        <row r="16">
          <cell r="K16" t="str">
            <v>翟芯蕊</v>
          </cell>
          <cell r="L16">
            <v>85.3333333333333</v>
          </cell>
        </row>
        <row r="17">
          <cell r="K17" t="str">
            <v>王美云</v>
          </cell>
          <cell r="L17">
            <v>88</v>
          </cell>
        </row>
        <row r="18">
          <cell r="K18" t="str">
            <v>陈涛</v>
          </cell>
          <cell r="L18">
            <v>81</v>
          </cell>
        </row>
        <row r="19">
          <cell r="K19" t="str">
            <v>陈名扬</v>
          </cell>
          <cell r="L19">
            <v>82.6666666666667</v>
          </cell>
        </row>
        <row r="20">
          <cell r="K20" t="str">
            <v>张思文</v>
          </cell>
          <cell r="L20">
            <v>75.6666666666667</v>
          </cell>
        </row>
        <row r="21">
          <cell r="K21" t="str">
            <v>张健</v>
          </cell>
          <cell r="L21">
            <v>83.6666666666667</v>
          </cell>
        </row>
        <row r="22">
          <cell r="K22" t="str">
            <v>李平平</v>
          </cell>
          <cell r="L22">
            <v>76.6666666666667</v>
          </cell>
        </row>
        <row r="23">
          <cell r="K23" t="str">
            <v>于佳鑫</v>
          </cell>
          <cell r="L23">
            <v>78.6666666666667</v>
          </cell>
        </row>
        <row r="24">
          <cell r="K24" t="str">
            <v>王维佳</v>
          </cell>
          <cell r="L24">
            <v>83.6666666666667</v>
          </cell>
        </row>
        <row r="25">
          <cell r="K25" t="str">
            <v>杨灵慧</v>
          </cell>
          <cell r="L25">
            <v>87</v>
          </cell>
        </row>
        <row r="26">
          <cell r="K26" t="str">
            <v>李诗琦</v>
          </cell>
          <cell r="L26">
            <v>83</v>
          </cell>
        </row>
        <row r="27">
          <cell r="K27" t="str">
            <v>周晓慧</v>
          </cell>
          <cell r="L27">
            <v>84</v>
          </cell>
        </row>
        <row r="28">
          <cell r="K28" t="str">
            <v>张冲</v>
          </cell>
          <cell r="L28">
            <v>79.3333333333333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小学数学 分数除法"/>
      <sheetName val="学前"/>
    </sheetNames>
    <sheetDataSet>
      <sheetData sheetId="0">
        <row r="6">
          <cell r="M6" t="str">
            <v>张琳悦</v>
          </cell>
          <cell r="N6">
            <v>82</v>
          </cell>
        </row>
        <row r="7">
          <cell r="M7" t="str">
            <v>朴美玲</v>
          </cell>
          <cell r="N7">
            <v>79.3333333333333</v>
          </cell>
        </row>
        <row r="8">
          <cell r="M8" t="str">
            <v>刘梦桐</v>
          </cell>
          <cell r="N8">
            <v>75</v>
          </cell>
        </row>
        <row r="9">
          <cell r="M9" t="str">
            <v>侯玉香</v>
          </cell>
          <cell r="N9">
            <v>80</v>
          </cell>
        </row>
        <row r="10">
          <cell r="M10" t="str">
            <v>于滢</v>
          </cell>
          <cell r="N10">
            <v>78.6666666666667</v>
          </cell>
        </row>
        <row r="11">
          <cell r="M11" t="str">
            <v>李鑫</v>
          </cell>
          <cell r="N11">
            <v>83.3333333333333</v>
          </cell>
        </row>
        <row r="12">
          <cell r="M12" t="str">
            <v>宋佳琦</v>
          </cell>
          <cell r="N12">
            <v>82.3333333333333</v>
          </cell>
        </row>
        <row r="13">
          <cell r="M13" t="str">
            <v>封丹丹</v>
          </cell>
          <cell r="N13">
            <v>84</v>
          </cell>
        </row>
        <row r="14">
          <cell r="M14" t="str">
            <v>毕颜</v>
          </cell>
          <cell r="N14">
            <v>74</v>
          </cell>
        </row>
        <row r="15">
          <cell r="M15" t="str">
            <v>白丹</v>
          </cell>
          <cell r="N15">
            <v>78</v>
          </cell>
        </row>
        <row r="16">
          <cell r="M16" t="str">
            <v>李建平</v>
          </cell>
          <cell r="N16">
            <v>75</v>
          </cell>
        </row>
        <row r="17">
          <cell r="M17" t="str">
            <v>池春梅</v>
          </cell>
          <cell r="N17">
            <v>65</v>
          </cell>
        </row>
        <row r="18">
          <cell r="M18" t="str">
            <v>王玉</v>
          </cell>
          <cell r="N18">
            <v>82.6666666666667</v>
          </cell>
        </row>
        <row r="19">
          <cell r="M19" t="str">
            <v>范瑞麟</v>
          </cell>
          <cell r="N19">
            <v>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05高中心理健康组"/>
      <sheetName val="0905小学心理健康组"/>
      <sheetName val="0905中职心理健康组"/>
      <sheetName val="0905中职体育与健康"/>
      <sheetName val="0905小学体育与健康"/>
      <sheetName val="0905初中体育与健康"/>
    </sheetNames>
    <sheetDataSet>
      <sheetData sheetId="5">
        <row r="6">
          <cell r="K6" t="str">
            <v>张浩田</v>
          </cell>
          <cell r="L6">
            <v>85.3333333333333</v>
          </cell>
        </row>
        <row r="7">
          <cell r="K7" t="str">
            <v>刘浩然</v>
          </cell>
          <cell r="L7">
            <v>90.6666666666667</v>
          </cell>
        </row>
        <row r="8">
          <cell r="K8" t="str">
            <v>刘畅</v>
          </cell>
          <cell r="L8">
            <v>83.6666666666667</v>
          </cell>
        </row>
        <row r="9">
          <cell r="K9" t="str">
            <v>于炎鑫</v>
          </cell>
          <cell r="L9">
            <v>85</v>
          </cell>
        </row>
        <row r="10">
          <cell r="K10" t="str">
            <v>王旭宽</v>
          </cell>
          <cell r="L10">
            <v>88.3333333333333</v>
          </cell>
        </row>
        <row r="11">
          <cell r="K11" t="str">
            <v>张立雨</v>
          </cell>
          <cell r="L11">
            <v>87.3333333333333</v>
          </cell>
        </row>
        <row r="12">
          <cell r="K12" t="str">
            <v>刘畅</v>
          </cell>
          <cell r="L12">
            <v>91</v>
          </cell>
        </row>
        <row r="13">
          <cell r="K13" t="str">
            <v>马睿泽</v>
          </cell>
          <cell r="L13">
            <v>90</v>
          </cell>
        </row>
        <row r="14">
          <cell r="K14" t="str">
            <v>张博</v>
          </cell>
          <cell r="L14">
            <v>84.6666666666667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1初中政治"/>
      <sheetName val="0911小学道德与法治"/>
    </sheetNames>
    <sheetDataSet>
      <sheetData sheetId="0">
        <row r="6">
          <cell r="M6" t="str">
            <v>高明霞</v>
          </cell>
          <cell r="N6">
            <v>82</v>
          </cell>
        </row>
        <row r="7">
          <cell r="M7" t="str">
            <v>崔迪</v>
          </cell>
          <cell r="N7">
            <v>86</v>
          </cell>
        </row>
        <row r="8">
          <cell r="M8" t="str">
            <v>赵金铭</v>
          </cell>
          <cell r="N8">
            <v>84</v>
          </cell>
        </row>
        <row r="9">
          <cell r="M9" t="str">
            <v>周诗宇</v>
          </cell>
          <cell r="N9">
            <v>85.3333333333333</v>
          </cell>
        </row>
        <row r="10">
          <cell r="M10" t="str">
            <v>高珊</v>
          </cell>
          <cell r="N10">
            <v>86.6666666666667</v>
          </cell>
        </row>
        <row r="11">
          <cell r="M11" t="str">
            <v>许婷</v>
          </cell>
          <cell r="N11">
            <v>89.3333333333333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M6" t="str">
            <v>杨松涛</v>
          </cell>
          <cell r="N6">
            <v>79.3333333333333</v>
          </cell>
        </row>
        <row r="7">
          <cell r="M7" t="str">
            <v>曹玫玉</v>
          </cell>
          <cell r="N7">
            <v>80.6666666666667</v>
          </cell>
        </row>
        <row r="8">
          <cell r="M8" t="str">
            <v>周宇晗</v>
          </cell>
          <cell r="N8">
            <v>80.3333333333333</v>
          </cell>
        </row>
        <row r="9">
          <cell r="M9" t="str">
            <v>王思琪</v>
          </cell>
          <cell r="N9">
            <v>79.6666666666667</v>
          </cell>
        </row>
        <row r="10">
          <cell r="M10" t="str">
            <v>史丹丹</v>
          </cell>
          <cell r="N10">
            <v>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小学语数"/>
    </sheetNames>
    <sheetDataSet>
      <sheetData sheetId="0">
        <row r="6">
          <cell r="L6" t="str">
            <v>李思霖</v>
          </cell>
          <cell r="M6">
            <v>75.67</v>
          </cell>
        </row>
        <row r="7">
          <cell r="L7" t="str">
            <v>陈野</v>
          </cell>
          <cell r="M7">
            <v>78.67</v>
          </cell>
        </row>
        <row r="8">
          <cell r="L8" t="str">
            <v>李娜</v>
          </cell>
          <cell r="M8">
            <v>84</v>
          </cell>
        </row>
        <row r="9">
          <cell r="L9" t="str">
            <v>茹博</v>
          </cell>
          <cell r="M9">
            <v>88.33</v>
          </cell>
        </row>
        <row r="10">
          <cell r="L10" t="str">
            <v>吴比</v>
          </cell>
          <cell r="M10">
            <v>91.67</v>
          </cell>
        </row>
        <row r="11">
          <cell r="L11" t="str">
            <v>朱晨梦</v>
          </cell>
          <cell r="M11">
            <v>83</v>
          </cell>
        </row>
        <row r="12">
          <cell r="L12" t="str">
            <v>孙妍</v>
          </cell>
          <cell r="M12">
            <v>85.33</v>
          </cell>
        </row>
        <row r="13">
          <cell r="L13" t="str">
            <v>高世铎</v>
          </cell>
          <cell r="M13">
            <v>78.67</v>
          </cell>
        </row>
        <row r="14">
          <cell r="L14" t="str">
            <v>魏新宇</v>
          </cell>
          <cell r="M14">
            <v>81.67</v>
          </cell>
        </row>
        <row r="15">
          <cell r="L15" t="str">
            <v>孙雪</v>
          </cell>
          <cell r="M15">
            <v>83.67</v>
          </cell>
        </row>
        <row r="16">
          <cell r="L16" t="str">
            <v>孙启洋</v>
          </cell>
          <cell r="M16">
            <v>86.67</v>
          </cell>
        </row>
        <row r="17">
          <cell r="L17" t="str">
            <v>朱桂红</v>
          </cell>
          <cell r="M17">
            <v>75.6666666666667</v>
          </cell>
        </row>
        <row r="18">
          <cell r="L18" t="str">
            <v>赵子威</v>
          </cell>
          <cell r="M18">
            <v>77.6666666666667</v>
          </cell>
        </row>
        <row r="19">
          <cell r="L19" t="str">
            <v>白雪</v>
          </cell>
          <cell r="M19">
            <v>79.3333333333333</v>
          </cell>
        </row>
        <row r="20">
          <cell r="L20" t="str">
            <v>付晗钰</v>
          </cell>
          <cell r="M20">
            <v>81.3333333333333</v>
          </cell>
        </row>
        <row r="21">
          <cell r="L21" t="str">
            <v>韩爽</v>
          </cell>
          <cell r="M21">
            <v>83.3333333333333</v>
          </cell>
        </row>
        <row r="22">
          <cell r="L22" t="str">
            <v>马铭悦</v>
          </cell>
          <cell r="M22">
            <v>75.6666666666667</v>
          </cell>
        </row>
        <row r="23">
          <cell r="L23" t="str">
            <v>冯娟</v>
          </cell>
          <cell r="M23">
            <v>77.6666666666667</v>
          </cell>
        </row>
        <row r="24">
          <cell r="L24" t="str">
            <v>屈阳</v>
          </cell>
          <cell r="M24">
            <v>81</v>
          </cell>
        </row>
        <row r="25">
          <cell r="L25" t="str">
            <v>闫秋月</v>
          </cell>
          <cell r="M25">
            <v>84.6666666666667</v>
          </cell>
        </row>
        <row r="26">
          <cell r="L26" t="str">
            <v>郝天祺</v>
          </cell>
          <cell r="M26">
            <v>78</v>
          </cell>
        </row>
        <row r="27">
          <cell r="L27" t="str">
            <v>杜临风</v>
          </cell>
          <cell r="M27">
            <v>79</v>
          </cell>
        </row>
        <row r="28">
          <cell r="L28" t="str">
            <v>张醒</v>
          </cell>
          <cell r="M28">
            <v>74</v>
          </cell>
        </row>
        <row r="29">
          <cell r="L29" t="str">
            <v>关天赐</v>
          </cell>
          <cell r="M29">
            <v>89.6666666666667</v>
          </cell>
        </row>
        <row r="30">
          <cell r="L30" t="str">
            <v>鲁斯文</v>
          </cell>
          <cell r="M30">
            <v>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L6" t="str">
            <v>王思奇</v>
          </cell>
          <cell r="M6">
            <v>90.3333333333333</v>
          </cell>
        </row>
        <row r="7">
          <cell r="L7" t="str">
            <v>孙卓璐</v>
          </cell>
          <cell r="M7">
            <v>88.3333333333333</v>
          </cell>
        </row>
        <row r="8">
          <cell r="L8" t="str">
            <v>翟晓丹</v>
          </cell>
          <cell r="M8">
            <v>87</v>
          </cell>
        </row>
        <row r="9">
          <cell r="L9" t="str">
            <v>周洹旭</v>
          </cell>
          <cell r="M9">
            <v>89.1666666666667</v>
          </cell>
        </row>
        <row r="10">
          <cell r="L10" t="str">
            <v>马骏</v>
          </cell>
          <cell r="M10">
            <v>90.8333333333333</v>
          </cell>
        </row>
        <row r="11">
          <cell r="L11" t="str">
            <v>李慧</v>
          </cell>
          <cell r="M11">
            <v>86.6666666666667</v>
          </cell>
        </row>
        <row r="12">
          <cell r="L12" t="str">
            <v>邢莉</v>
          </cell>
          <cell r="M12">
            <v>82.8333333333333</v>
          </cell>
        </row>
        <row r="13">
          <cell r="L13" t="str">
            <v>王佳欢</v>
          </cell>
          <cell r="M13">
            <v>88</v>
          </cell>
        </row>
        <row r="14">
          <cell r="L14" t="str">
            <v>于洋</v>
          </cell>
          <cell r="M14">
            <v>89.6666666666667</v>
          </cell>
        </row>
        <row r="15">
          <cell r="L15" t="str">
            <v>齐明</v>
          </cell>
          <cell r="M15">
            <v>84.6666666666667</v>
          </cell>
        </row>
        <row r="16">
          <cell r="L16" t="str">
            <v>王瑛琦</v>
          </cell>
          <cell r="M16">
            <v>86.8333333333333</v>
          </cell>
        </row>
        <row r="17">
          <cell r="L17" t="str">
            <v>曹帅</v>
          </cell>
          <cell r="M17">
            <v>85.8333333333333</v>
          </cell>
        </row>
        <row r="18">
          <cell r="L18" t="str">
            <v>聂荣华</v>
          </cell>
          <cell r="M18">
            <v>82.6666666666667</v>
          </cell>
        </row>
        <row r="19">
          <cell r="L19" t="str">
            <v>姜丽霞</v>
          </cell>
          <cell r="M19">
            <v>89.3333333333333</v>
          </cell>
        </row>
        <row r="20">
          <cell r="L20" t="str">
            <v>邹思文</v>
          </cell>
          <cell r="M20">
            <v>90.8333333333333</v>
          </cell>
        </row>
        <row r="21">
          <cell r="L21" t="str">
            <v>王芳</v>
          </cell>
          <cell r="M21">
            <v>85</v>
          </cell>
        </row>
        <row r="22">
          <cell r="L22" t="str">
            <v>洪媛</v>
          </cell>
          <cell r="M22">
            <v>90.6666666666667</v>
          </cell>
        </row>
        <row r="23">
          <cell r="L23" t="str">
            <v>李坤泽</v>
          </cell>
          <cell r="M23">
            <v>85</v>
          </cell>
        </row>
        <row r="24">
          <cell r="L24" t="str">
            <v>李翠莉</v>
          </cell>
          <cell r="M24">
            <v>89</v>
          </cell>
        </row>
        <row r="25">
          <cell r="L25" t="str">
            <v>林凤</v>
          </cell>
          <cell r="M25">
            <v>86.1666666666667</v>
          </cell>
        </row>
        <row r="26">
          <cell r="L26" t="str">
            <v>王爽</v>
          </cell>
          <cell r="M26">
            <v>87.5</v>
          </cell>
        </row>
        <row r="27">
          <cell r="L27" t="str">
            <v>姜秋月</v>
          </cell>
          <cell r="M27">
            <v>87.3333333333333</v>
          </cell>
        </row>
        <row r="28">
          <cell r="L28" t="str">
            <v>陈诗雨</v>
          </cell>
          <cell r="M28">
            <v>86.8333333333333</v>
          </cell>
        </row>
        <row r="29">
          <cell r="L29" t="str">
            <v>王晓婷</v>
          </cell>
          <cell r="M29">
            <v>85.6666666666667</v>
          </cell>
        </row>
        <row r="30">
          <cell r="L30" t="str">
            <v>蒙菲菲</v>
          </cell>
          <cell r="M30">
            <v>89.1666666666667</v>
          </cell>
        </row>
        <row r="31">
          <cell r="L31" t="str">
            <v>李天艺</v>
          </cell>
          <cell r="M31">
            <v>87</v>
          </cell>
        </row>
        <row r="32">
          <cell r="L32" t="str">
            <v>石笑菲</v>
          </cell>
          <cell r="M32">
            <v>87</v>
          </cell>
        </row>
        <row r="33">
          <cell r="L33" t="str">
            <v>闫露</v>
          </cell>
          <cell r="M33">
            <v>84.3333333333333</v>
          </cell>
        </row>
        <row r="34">
          <cell r="L34" t="str">
            <v>王丽</v>
          </cell>
          <cell r="M34">
            <v>86.5</v>
          </cell>
        </row>
        <row r="35">
          <cell r="L35" t="str">
            <v>施菊平</v>
          </cell>
          <cell r="M35">
            <v>83.6666666666667</v>
          </cell>
        </row>
        <row r="36">
          <cell r="L36" t="str">
            <v>马晓旭</v>
          </cell>
          <cell r="M36">
            <v>84</v>
          </cell>
        </row>
        <row r="37">
          <cell r="L37" t="str">
            <v>林珊</v>
          </cell>
          <cell r="M37">
            <v>88.8333333333333</v>
          </cell>
        </row>
        <row r="38">
          <cell r="L38" t="str">
            <v>韩嘉慧</v>
          </cell>
          <cell r="M38">
            <v>83.6666666666667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小学音乐组"/>
      <sheetName val="初中音乐组"/>
    </sheetNames>
    <sheetDataSet>
      <sheetData sheetId="0">
        <row r="6">
          <cell r="K6" t="str">
            <v>张帆</v>
          </cell>
          <cell r="L6">
            <v>78</v>
          </cell>
        </row>
        <row r="7">
          <cell r="K7" t="str">
            <v>雍赛</v>
          </cell>
          <cell r="L7">
            <v>90</v>
          </cell>
        </row>
        <row r="8">
          <cell r="K8" t="str">
            <v>修诗涵</v>
          </cell>
          <cell r="L8">
            <v>89.6666666666667</v>
          </cell>
        </row>
        <row r="9">
          <cell r="K9" t="str">
            <v>颜雨庭</v>
          </cell>
          <cell r="L9">
            <v>78.3333333333333</v>
          </cell>
        </row>
        <row r="10">
          <cell r="K10" t="str">
            <v>杜丽娜</v>
          </cell>
          <cell r="L10">
            <v>90.6666666666667</v>
          </cell>
        </row>
        <row r="11">
          <cell r="K11" t="str">
            <v>张玲</v>
          </cell>
          <cell r="L11">
            <v>82.6666666666667</v>
          </cell>
        </row>
        <row r="12">
          <cell r="K12" t="str">
            <v>王然</v>
          </cell>
          <cell r="L12">
            <v>86.3333333333333</v>
          </cell>
        </row>
        <row r="13">
          <cell r="K13" t="str">
            <v>盛钰坤</v>
          </cell>
          <cell r="L13">
            <v>87.6666666666667</v>
          </cell>
        </row>
        <row r="14">
          <cell r="K14" t="str">
            <v>宋竟铭</v>
          </cell>
          <cell r="L14">
            <v>89.6666666666667</v>
          </cell>
        </row>
        <row r="15">
          <cell r="K15" t="str">
            <v>徐淼</v>
          </cell>
          <cell r="L15">
            <v>87.6666666666667</v>
          </cell>
        </row>
        <row r="16">
          <cell r="K16" t="str">
            <v>孟颖</v>
          </cell>
          <cell r="L16">
            <v>79.6666666666667</v>
          </cell>
        </row>
        <row r="17">
          <cell r="K17" t="str">
            <v>张玲妲</v>
          </cell>
          <cell r="L17">
            <v>87</v>
          </cell>
        </row>
        <row r="18">
          <cell r="K18" t="str">
            <v>国辉</v>
          </cell>
          <cell r="L18">
            <v>84.6666666666667</v>
          </cell>
        </row>
        <row r="19">
          <cell r="K19" t="str">
            <v>田雨凡</v>
          </cell>
          <cell r="L19">
            <v>86</v>
          </cell>
        </row>
        <row r="20">
          <cell r="K20" t="str">
            <v>陈美辰</v>
          </cell>
          <cell r="L20">
            <v>89.3333333333333</v>
          </cell>
        </row>
        <row r="21">
          <cell r="K21" t="str">
            <v>王影</v>
          </cell>
          <cell r="L21">
            <v>85.3333333333333</v>
          </cell>
        </row>
        <row r="22">
          <cell r="K22" t="str">
            <v>艾萌</v>
          </cell>
          <cell r="L22">
            <v>89.6666666666667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小学美术组"/>
      <sheetName val="初中美术组"/>
      <sheetName val="Sheet3"/>
    </sheetNames>
    <sheetDataSet>
      <sheetData sheetId="0">
        <row r="6">
          <cell r="K6" t="str">
            <v>张桃桃</v>
          </cell>
          <cell r="L6">
            <v>87.6666666666667</v>
          </cell>
        </row>
        <row r="7">
          <cell r="K7" t="str">
            <v>吕佳辰</v>
          </cell>
          <cell r="L7">
            <v>91</v>
          </cell>
        </row>
        <row r="8">
          <cell r="K8" t="str">
            <v>王佳玉</v>
          </cell>
          <cell r="L8">
            <v>86.3333333333333</v>
          </cell>
        </row>
        <row r="9">
          <cell r="K9" t="str">
            <v>田思琪</v>
          </cell>
          <cell r="L9">
            <v>84.3333333333333</v>
          </cell>
        </row>
        <row r="10">
          <cell r="K10" t="str">
            <v>张新颖</v>
          </cell>
          <cell r="L10">
            <v>90.6666666666667</v>
          </cell>
        </row>
        <row r="11">
          <cell r="K11" t="str">
            <v>迟淼</v>
          </cell>
          <cell r="L11">
            <v>76</v>
          </cell>
        </row>
        <row r="12">
          <cell r="K12" t="str">
            <v>侯胜楠</v>
          </cell>
          <cell r="L12">
            <v>80.6666666666667</v>
          </cell>
        </row>
        <row r="13">
          <cell r="K13" t="str">
            <v>刘亚楠</v>
          </cell>
          <cell r="L13">
            <v>78</v>
          </cell>
        </row>
        <row r="14">
          <cell r="K14" t="str">
            <v>隋佳旭</v>
          </cell>
          <cell r="L14">
            <v>82</v>
          </cell>
        </row>
        <row r="15">
          <cell r="K15" t="str">
            <v>金鑫</v>
          </cell>
          <cell r="L15">
            <v>82.3333333333333</v>
          </cell>
        </row>
        <row r="16">
          <cell r="K16" t="str">
            <v>付斓馨</v>
          </cell>
          <cell r="L16">
            <v>83.3333333333333</v>
          </cell>
        </row>
        <row r="17">
          <cell r="K17" t="str">
            <v>金元元</v>
          </cell>
          <cell r="L17">
            <v>87.3333333333333</v>
          </cell>
        </row>
        <row r="18">
          <cell r="K18" t="str">
            <v>刘增阳</v>
          </cell>
          <cell r="L18">
            <v>85</v>
          </cell>
        </row>
        <row r="19">
          <cell r="K19" t="str">
            <v>谷双娆</v>
          </cell>
          <cell r="L19">
            <v>80</v>
          </cell>
        </row>
        <row r="20">
          <cell r="K20" t="str">
            <v>李沫</v>
          </cell>
          <cell r="L20">
            <v>88</v>
          </cell>
        </row>
        <row r="21">
          <cell r="K21" t="str">
            <v>王薇</v>
          </cell>
          <cell r="L21">
            <v>89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6">
          <cell r="K6" t="str">
            <v>崔瑾</v>
          </cell>
          <cell r="L6">
            <v>88</v>
          </cell>
        </row>
        <row r="7">
          <cell r="K7" t="str">
            <v>兰茵</v>
          </cell>
          <cell r="L7">
            <v>90.3333333333333</v>
          </cell>
        </row>
        <row r="8">
          <cell r="K8" t="str">
            <v>谢俊杰</v>
          </cell>
          <cell r="L8">
            <v>86</v>
          </cell>
        </row>
        <row r="9">
          <cell r="K9" t="str">
            <v>戴诗璇</v>
          </cell>
          <cell r="L9">
            <v>87.67</v>
          </cell>
        </row>
        <row r="10">
          <cell r="K10" t="str">
            <v>王琳</v>
          </cell>
          <cell r="L10">
            <v>90</v>
          </cell>
        </row>
        <row r="11">
          <cell r="K11" t="str">
            <v>乔静静</v>
          </cell>
          <cell r="L11">
            <v>89.6666666666667</v>
          </cell>
        </row>
        <row r="12">
          <cell r="K12" t="str">
            <v>孙明哲</v>
          </cell>
          <cell r="L12">
            <v>90</v>
          </cell>
        </row>
        <row r="13">
          <cell r="K13" t="str">
            <v>赵婉容</v>
          </cell>
          <cell r="L13">
            <v>90.6666666666667</v>
          </cell>
        </row>
        <row r="14">
          <cell r="K14" t="str">
            <v>司佳</v>
          </cell>
          <cell r="L14">
            <v>86.6666666666667</v>
          </cell>
        </row>
        <row r="15">
          <cell r="K15" t="str">
            <v>张咏琪</v>
          </cell>
          <cell r="L15">
            <v>85.6666666666667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SheetLayoutView="100" zoomScalePageLayoutView="0" workbookViewId="0" topLeftCell="A121">
      <selection activeCell="A1" sqref="A1:IV1"/>
    </sheetView>
  </sheetViews>
  <sheetFormatPr defaultColWidth="9.00390625" defaultRowHeight="13.5"/>
  <cols>
    <col min="1" max="1" width="7.00390625" style="9" customWidth="1"/>
    <col min="2" max="2" width="10.50390625" style="9" customWidth="1"/>
    <col min="3" max="3" width="12.375" style="9" customWidth="1"/>
    <col min="4" max="4" width="50.50390625" style="9" customWidth="1"/>
    <col min="5" max="5" width="36.375" style="9" customWidth="1"/>
    <col min="6" max="6" width="11.875" style="9" customWidth="1"/>
    <col min="7" max="7" width="12.75390625" style="9" customWidth="1"/>
    <col min="8" max="8" width="10.625" style="10" customWidth="1"/>
    <col min="9" max="9" width="10.50390625" style="9" customWidth="1"/>
    <col min="10" max="10" width="16.375" style="9" customWidth="1"/>
    <col min="11" max="16384" width="9.00390625" style="9" customWidth="1"/>
  </cols>
  <sheetData>
    <row r="1" spans="1:10" s="1" customFormat="1" ht="39.75" customHeight="1">
      <c r="A1" s="11" t="s">
        <v>773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8" t="s">
        <v>7</v>
      </c>
      <c r="I2" s="2" t="s">
        <v>8</v>
      </c>
      <c r="J2" s="2" t="s">
        <v>9</v>
      </c>
    </row>
    <row r="3" spans="1:10" s="7" customFormat="1" ht="19.5" customHeight="1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6">
        <v>92.33</v>
      </c>
      <c r="I3" s="6">
        <f aca="true" t="shared" si="0" ref="I3:I27">G3*0.4+H3*0.6</f>
        <v>80.53399999999999</v>
      </c>
      <c r="J3" s="5">
        <f>COUNTIF($E$2:E3,E3)</f>
        <v>1</v>
      </c>
    </row>
    <row r="4" spans="1:10" s="7" customFormat="1" ht="19.5" customHeight="1">
      <c r="A4" s="3">
        <v>2</v>
      </c>
      <c r="B4" s="4" t="s">
        <v>16</v>
      </c>
      <c r="C4" s="4" t="s">
        <v>17</v>
      </c>
      <c r="D4" s="4" t="s">
        <v>12</v>
      </c>
      <c r="E4" s="4" t="s">
        <v>18</v>
      </c>
      <c r="F4" s="4" t="s">
        <v>19</v>
      </c>
      <c r="G4" s="4" t="s">
        <v>20</v>
      </c>
      <c r="H4" s="6">
        <v>86.33</v>
      </c>
      <c r="I4" s="6">
        <f t="shared" si="0"/>
        <v>85.842</v>
      </c>
      <c r="J4" s="5">
        <v>1</v>
      </c>
    </row>
    <row r="5" spans="1:10" s="7" customFormat="1" ht="19.5" customHeight="1">
      <c r="A5" s="3">
        <v>3</v>
      </c>
      <c r="B5" s="4" t="s">
        <v>21</v>
      </c>
      <c r="C5" s="4" t="s">
        <v>22</v>
      </c>
      <c r="D5" s="4" t="s">
        <v>12</v>
      </c>
      <c r="E5" s="4" t="s">
        <v>23</v>
      </c>
      <c r="F5" s="4" t="s">
        <v>24</v>
      </c>
      <c r="G5" s="4" t="s">
        <v>25</v>
      </c>
      <c r="H5" s="6">
        <v>89.67</v>
      </c>
      <c r="I5" s="6">
        <f t="shared" si="0"/>
        <v>90.11</v>
      </c>
      <c r="J5" s="5">
        <f>COUNTIF($E$2:E5,E5)</f>
        <v>1</v>
      </c>
    </row>
    <row r="6" spans="1:10" s="7" customFormat="1" ht="19.5" customHeight="1">
      <c r="A6" s="3">
        <v>4</v>
      </c>
      <c r="B6" s="4" t="s">
        <v>26</v>
      </c>
      <c r="C6" s="4" t="s">
        <v>27</v>
      </c>
      <c r="D6" s="4" t="s">
        <v>12</v>
      </c>
      <c r="E6" s="4" t="s">
        <v>28</v>
      </c>
      <c r="F6" s="4" t="s">
        <v>29</v>
      </c>
      <c r="G6" s="4" t="s">
        <v>30</v>
      </c>
      <c r="H6" s="6">
        <v>83.33</v>
      </c>
      <c r="I6" s="6">
        <f t="shared" si="0"/>
        <v>82.338</v>
      </c>
      <c r="J6" s="5">
        <f>COUNTIF($E$2:E6,E6)</f>
        <v>1</v>
      </c>
    </row>
    <row r="7" spans="1:10" s="7" customFormat="1" ht="19.5" customHeight="1">
      <c r="A7" s="3">
        <v>5</v>
      </c>
      <c r="B7" s="4" t="s">
        <v>31</v>
      </c>
      <c r="C7" s="4" t="s">
        <v>32</v>
      </c>
      <c r="D7" s="4" t="s">
        <v>12</v>
      </c>
      <c r="E7" s="4" t="s">
        <v>33</v>
      </c>
      <c r="F7" s="4" t="s">
        <v>34</v>
      </c>
      <c r="G7" s="4" t="s">
        <v>35</v>
      </c>
      <c r="H7" s="6">
        <v>89.66</v>
      </c>
      <c r="I7" s="6">
        <f t="shared" si="0"/>
        <v>88.44</v>
      </c>
      <c r="J7" s="5">
        <f>COUNTIF($E$2:E7,E7)</f>
        <v>1</v>
      </c>
    </row>
    <row r="8" spans="1:10" s="7" customFormat="1" ht="19.5" customHeight="1">
      <c r="A8" s="3">
        <v>6</v>
      </c>
      <c r="B8" s="4" t="s">
        <v>36</v>
      </c>
      <c r="C8" s="4" t="s">
        <v>37</v>
      </c>
      <c r="D8" s="4" t="s">
        <v>38</v>
      </c>
      <c r="E8" s="4" t="s">
        <v>39</v>
      </c>
      <c r="F8" s="4" t="s">
        <v>40</v>
      </c>
      <c r="G8" s="4" t="s">
        <v>41</v>
      </c>
      <c r="H8" s="6">
        <f>VLOOKUP(B8,'[1]Sheet1'!$L$6:$M$23,2,0)</f>
        <v>83</v>
      </c>
      <c r="I8" s="6">
        <f t="shared" si="0"/>
        <v>83.036</v>
      </c>
      <c r="J8" s="5">
        <f>COUNTIF($E$3:E8,E8)</f>
        <v>1</v>
      </c>
    </row>
    <row r="9" spans="1:10" s="7" customFormat="1" ht="19.5" customHeight="1">
      <c r="A9" s="3">
        <v>7</v>
      </c>
      <c r="B9" s="4" t="s">
        <v>42</v>
      </c>
      <c r="C9" s="4" t="s">
        <v>43</v>
      </c>
      <c r="D9" s="4" t="s">
        <v>38</v>
      </c>
      <c r="E9" s="4" t="s">
        <v>44</v>
      </c>
      <c r="F9" s="4" t="s">
        <v>45</v>
      </c>
      <c r="G9" s="4" t="s">
        <v>46</v>
      </c>
      <c r="H9" s="6">
        <f>VLOOKUP(B9,'[2]0905初中体育与健康'!$K$6:$L$14,2,0)</f>
        <v>90</v>
      </c>
      <c r="I9" s="6">
        <f t="shared" si="0"/>
        <v>89.06</v>
      </c>
      <c r="J9" s="5">
        <f>COUNTIF($E$2:E9,E9)</f>
        <v>1</v>
      </c>
    </row>
    <row r="10" spans="1:10" s="7" customFormat="1" ht="19.5" customHeight="1">
      <c r="A10" s="3">
        <v>8</v>
      </c>
      <c r="B10" s="4" t="s">
        <v>47</v>
      </c>
      <c r="C10" s="4" t="s">
        <v>48</v>
      </c>
      <c r="D10" s="4" t="s">
        <v>38</v>
      </c>
      <c r="E10" s="4" t="s">
        <v>44</v>
      </c>
      <c r="F10" s="4" t="s">
        <v>45</v>
      </c>
      <c r="G10" s="4" t="s">
        <v>49</v>
      </c>
      <c r="H10" s="6">
        <v>91</v>
      </c>
      <c r="I10" s="6">
        <f t="shared" si="0"/>
        <v>86.06800000000001</v>
      </c>
      <c r="J10" s="5">
        <f>COUNTIF($E$2:E10,E10)</f>
        <v>2</v>
      </c>
    </row>
    <row r="11" spans="1:10" s="7" customFormat="1" ht="19.5" customHeight="1">
      <c r="A11" s="3">
        <v>9</v>
      </c>
      <c r="B11" s="4" t="s">
        <v>51</v>
      </c>
      <c r="C11" s="4" t="s">
        <v>52</v>
      </c>
      <c r="D11" s="4" t="s">
        <v>38</v>
      </c>
      <c r="E11" s="4" t="s">
        <v>53</v>
      </c>
      <c r="F11" s="4" t="s">
        <v>54</v>
      </c>
      <c r="G11" s="4" t="s">
        <v>55</v>
      </c>
      <c r="H11" s="6">
        <f>VLOOKUP(B11,'[3]0911初中政治'!$M$6:$N$11,2,0)</f>
        <v>89.3333333333333</v>
      </c>
      <c r="I11" s="6">
        <f t="shared" si="0"/>
        <v>88.81599999999997</v>
      </c>
      <c r="J11" s="5">
        <f>COUNTIF($F$2:F11,F11)</f>
        <v>1</v>
      </c>
    </row>
    <row r="12" spans="1:10" s="7" customFormat="1" ht="19.5" customHeight="1">
      <c r="A12" s="3">
        <v>10</v>
      </c>
      <c r="B12" s="4" t="s">
        <v>56</v>
      </c>
      <c r="C12" s="4" t="s">
        <v>57</v>
      </c>
      <c r="D12" s="4" t="s">
        <v>38</v>
      </c>
      <c r="E12" s="4" t="s">
        <v>58</v>
      </c>
      <c r="F12" s="4" t="s">
        <v>59</v>
      </c>
      <c r="G12" s="4" t="s">
        <v>60</v>
      </c>
      <c r="H12" s="6">
        <f>VLOOKUP(B12,'[4]Sheet1'!$M$6:$N$10,2,0)</f>
        <v>79.6666666666667</v>
      </c>
      <c r="I12" s="6">
        <f t="shared" si="0"/>
        <v>78.54800000000003</v>
      </c>
      <c r="J12" s="5">
        <f>COUNTIF($E$2:E12,E12)</f>
        <v>1</v>
      </c>
    </row>
    <row r="13" spans="1:10" s="7" customFormat="1" ht="19.5" customHeight="1">
      <c r="A13" s="3">
        <v>11</v>
      </c>
      <c r="B13" s="4" t="s">
        <v>61</v>
      </c>
      <c r="C13" s="4" t="s">
        <v>62</v>
      </c>
      <c r="D13" s="4" t="s">
        <v>63</v>
      </c>
      <c r="E13" s="4" t="s">
        <v>64</v>
      </c>
      <c r="F13" s="4" t="s">
        <v>65</v>
      </c>
      <c r="G13" s="4" t="s">
        <v>66</v>
      </c>
      <c r="H13" s="6">
        <v>90.67</v>
      </c>
      <c r="I13" s="6">
        <f t="shared" si="0"/>
        <v>87.52600000000001</v>
      </c>
      <c r="J13" s="5">
        <f>COUNTIF($E$2:E13,E13)</f>
        <v>1</v>
      </c>
    </row>
    <row r="14" spans="1:10" s="7" customFormat="1" ht="19.5" customHeight="1">
      <c r="A14" s="3">
        <v>12</v>
      </c>
      <c r="B14" s="4" t="s">
        <v>68</v>
      </c>
      <c r="C14" s="4" t="s">
        <v>69</v>
      </c>
      <c r="D14" s="4" t="s">
        <v>70</v>
      </c>
      <c r="E14" s="4" t="s">
        <v>71</v>
      </c>
      <c r="F14" s="4" t="s">
        <v>72</v>
      </c>
      <c r="G14" s="4" t="s">
        <v>73</v>
      </c>
      <c r="H14" s="6">
        <f>VLOOKUP(B14,'[1]Sheet1'!$L$6:$M$23,2,0)</f>
        <v>89.3333333333333</v>
      </c>
      <c r="I14" s="6">
        <f t="shared" si="0"/>
        <v>88.33999999999997</v>
      </c>
      <c r="J14" s="5">
        <f>COUNTIF($E$3:E14,E14)</f>
        <v>1</v>
      </c>
    </row>
    <row r="15" spans="1:10" s="7" customFormat="1" ht="19.5" customHeight="1">
      <c r="A15" s="3">
        <v>13</v>
      </c>
      <c r="B15" s="4" t="s">
        <v>74</v>
      </c>
      <c r="C15" s="4" t="s">
        <v>75</v>
      </c>
      <c r="D15" s="4" t="s">
        <v>70</v>
      </c>
      <c r="E15" s="4" t="s">
        <v>76</v>
      </c>
      <c r="F15" s="4" t="s">
        <v>77</v>
      </c>
      <c r="G15" s="4" t="s">
        <v>78</v>
      </c>
      <c r="H15" s="6">
        <v>85.33</v>
      </c>
      <c r="I15" s="6">
        <f t="shared" si="0"/>
        <v>85.482</v>
      </c>
      <c r="J15" s="5">
        <f>COUNTIF($E$2:E15,E15)</f>
        <v>1</v>
      </c>
    </row>
    <row r="16" spans="1:10" s="7" customFormat="1" ht="19.5" customHeight="1">
      <c r="A16" s="3">
        <v>14</v>
      </c>
      <c r="B16" s="4" t="s">
        <v>79</v>
      </c>
      <c r="C16" s="4" t="s">
        <v>80</v>
      </c>
      <c r="D16" s="4" t="s">
        <v>70</v>
      </c>
      <c r="E16" s="4" t="s">
        <v>81</v>
      </c>
      <c r="F16" s="4" t="s">
        <v>82</v>
      </c>
      <c r="G16" s="4" t="s">
        <v>83</v>
      </c>
      <c r="H16" s="6">
        <f>VLOOKUP(B16,'[3]0911初中政治'!$M$6:$N$11,2,0)</f>
        <v>86.6666666666667</v>
      </c>
      <c r="I16" s="6">
        <f t="shared" si="0"/>
        <v>83.01600000000002</v>
      </c>
      <c r="J16" s="5">
        <f>COUNTIF($F$2:F16,F16)</f>
        <v>1</v>
      </c>
    </row>
    <row r="17" spans="1:10" s="7" customFormat="1" ht="19.5" customHeight="1">
      <c r="A17" s="3">
        <v>15</v>
      </c>
      <c r="B17" s="4" t="s">
        <v>84</v>
      </c>
      <c r="C17" s="4" t="s">
        <v>85</v>
      </c>
      <c r="D17" s="4" t="s">
        <v>86</v>
      </c>
      <c r="E17" s="4" t="s">
        <v>87</v>
      </c>
      <c r="F17" s="4" t="s">
        <v>88</v>
      </c>
      <c r="G17" s="4" t="s">
        <v>89</v>
      </c>
      <c r="H17" s="6">
        <v>80.67</v>
      </c>
      <c r="I17" s="6">
        <f t="shared" si="0"/>
        <v>80.31800000000001</v>
      </c>
      <c r="J17" s="5">
        <f>COUNTIF($E$2:E17,E17)</f>
        <v>1</v>
      </c>
    </row>
    <row r="18" spans="1:10" s="7" customFormat="1" ht="19.5" customHeight="1">
      <c r="A18" s="3">
        <v>16</v>
      </c>
      <c r="B18" s="4" t="s">
        <v>68</v>
      </c>
      <c r="C18" s="4" t="s">
        <v>90</v>
      </c>
      <c r="D18" s="4" t="s">
        <v>91</v>
      </c>
      <c r="E18" s="4" t="s">
        <v>92</v>
      </c>
      <c r="F18" s="4" t="s">
        <v>93</v>
      </c>
      <c r="G18" s="4" t="s">
        <v>94</v>
      </c>
      <c r="H18" s="6">
        <f>VLOOKUP(B18,'[5]小学语数'!$L$6:$M$30,2,0)</f>
        <v>83.67</v>
      </c>
      <c r="I18" s="6">
        <f t="shared" si="0"/>
        <v>82.57</v>
      </c>
      <c r="J18" s="5">
        <f>COUNTIF($E$2:E18,E18)</f>
        <v>1</v>
      </c>
    </row>
    <row r="19" spans="1:10" s="7" customFormat="1" ht="19.5" customHeight="1">
      <c r="A19" s="3">
        <v>17</v>
      </c>
      <c r="B19" s="4" t="s">
        <v>95</v>
      </c>
      <c r="C19" s="4" t="s">
        <v>96</v>
      </c>
      <c r="D19" s="4" t="s">
        <v>91</v>
      </c>
      <c r="E19" s="4" t="s">
        <v>92</v>
      </c>
      <c r="F19" s="4" t="s">
        <v>93</v>
      </c>
      <c r="G19" s="4" t="s">
        <v>97</v>
      </c>
      <c r="H19" s="6">
        <f>VLOOKUP(B19,'[5]小学语数'!$L$6:$M$30,2,0)</f>
        <v>81</v>
      </c>
      <c r="I19" s="6">
        <f t="shared" si="0"/>
        <v>81.892</v>
      </c>
      <c r="J19" s="5">
        <f>COUNTIF($E$2:E19,E19)</f>
        <v>2</v>
      </c>
    </row>
    <row r="20" spans="1:10" s="7" customFormat="1" ht="19.5" customHeight="1">
      <c r="A20" s="3">
        <v>18</v>
      </c>
      <c r="B20" s="4" t="s">
        <v>98</v>
      </c>
      <c r="C20" s="4" t="s">
        <v>99</v>
      </c>
      <c r="D20" s="4" t="s">
        <v>91</v>
      </c>
      <c r="E20" s="4" t="s">
        <v>100</v>
      </c>
      <c r="F20" s="4" t="s">
        <v>101</v>
      </c>
      <c r="G20" s="4" t="s">
        <v>102</v>
      </c>
      <c r="H20" s="6">
        <f>VLOOKUP(B20,'[6]Sheet1'!$L$6:$M$38,2,0)</f>
        <v>89</v>
      </c>
      <c r="I20" s="6">
        <f t="shared" si="0"/>
        <v>88.08</v>
      </c>
      <c r="J20" s="5">
        <f>COUNTIF($E$2:E20,E20)</f>
        <v>1</v>
      </c>
    </row>
    <row r="21" spans="1:10" s="7" customFormat="1" ht="19.5" customHeight="1">
      <c r="A21" s="3">
        <v>19</v>
      </c>
      <c r="B21" s="4" t="s">
        <v>104</v>
      </c>
      <c r="C21" s="4" t="s">
        <v>105</v>
      </c>
      <c r="D21" s="4" t="s">
        <v>91</v>
      </c>
      <c r="E21" s="4" t="s">
        <v>106</v>
      </c>
      <c r="F21" s="4" t="s">
        <v>107</v>
      </c>
      <c r="G21" s="4" t="s">
        <v>108</v>
      </c>
      <c r="H21" s="6">
        <f>VLOOKUP(B21,'[7]小学音乐组'!$K$6:$L$22,2,0)</f>
        <v>89.6666666666667</v>
      </c>
      <c r="I21" s="6">
        <f t="shared" si="0"/>
        <v>85.32800000000002</v>
      </c>
      <c r="J21" s="5">
        <f>COUNTIF($E$2:E21,E21)</f>
        <v>1</v>
      </c>
    </row>
    <row r="22" spans="1:10" s="7" customFormat="1" ht="19.5" customHeight="1">
      <c r="A22" s="3">
        <v>20</v>
      </c>
      <c r="B22" s="4" t="s">
        <v>110</v>
      </c>
      <c r="C22" s="4" t="s">
        <v>111</v>
      </c>
      <c r="D22" s="4" t="s">
        <v>91</v>
      </c>
      <c r="E22" s="4" t="s">
        <v>112</v>
      </c>
      <c r="F22" s="4" t="s">
        <v>113</v>
      </c>
      <c r="G22" s="4" t="s">
        <v>114</v>
      </c>
      <c r="H22" s="6">
        <f>VLOOKUP(B22,'[8]小学美术组'!$K$6:$L$21,2,0)</f>
        <v>87.6666666666667</v>
      </c>
      <c r="I22" s="6">
        <f t="shared" si="0"/>
        <v>85.28800000000001</v>
      </c>
      <c r="J22" s="5">
        <f>COUNTIF($E$2:E22,E22)</f>
        <v>1</v>
      </c>
    </row>
    <row r="23" spans="1:10" s="7" customFormat="1" ht="19.5" customHeight="1">
      <c r="A23" s="3">
        <v>21</v>
      </c>
      <c r="B23" s="4" t="s">
        <v>115</v>
      </c>
      <c r="C23" s="4" t="s">
        <v>116</v>
      </c>
      <c r="D23" s="4" t="s">
        <v>117</v>
      </c>
      <c r="E23" s="4" t="s">
        <v>118</v>
      </c>
      <c r="F23" s="4" t="s">
        <v>119</v>
      </c>
      <c r="G23" s="4" t="s">
        <v>120</v>
      </c>
      <c r="H23" s="6">
        <f>VLOOKUP(B23,'[4]Sheet1'!$M$6:$N$10,2,0)</f>
        <v>80.6666666666667</v>
      </c>
      <c r="I23" s="6">
        <f t="shared" si="0"/>
        <v>76.79600000000002</v>
      </c>
      <c r="J23" s="5">
        <f>COUNTIF($E$2:E23,E23)</f>
        <v>1</v>
      </c>
    </row>
    <row r="24" spans="1:10" s="7" customFormat="1" ht="19.5" customHeight="1">
      <c r="A24" s="3">
        <v>22</v>
      </c>
      <c r="B24" s="4" t="s">
        <v>121</v>
      </c>
      <c r="C24" s="4" t="s">
        <v>122</v>
      </c>
      <c r="D24" s="4" t="s">
        <v>123</v>
      </c>
      <c r="E24" s="4" t="s">
        <v>124</v>
      </c>
      <c r="F24" s="4" t="s">
        <v>125</v>
      </c>
      <c r="G24" s="4" t="s">
        <v>126</v>
      </c>
      <c r="H24" s="6">
        <v>86.67</v>
      </c>
      <c r="I24" s="6">
        <f t="shared" si="0"/>
        <v>78.534</v>
      </c>
      <c r="J24" s="5">
        <f>COUNTIF($E$2:E24,E24)</f>
        <v>1</v>
      </c>
    </row>
    <row r="25" spans="1:10" s="7" customFormat="1" ht="19.5" customHeight="1">
      <c r="A25" s="3">
        <v>23</v>
      </c>
      <c r="B25" s="4" t="s">
        <v>127</v>
      </c>
      <c r="C25" s="4" t="s">
        <v>128</v>
      </c>
      <c r="D25" s="4" t="s">
        <v>129</v>
      </c>
      <c r="E25" s="4" t="s">
        <v>130</v>
      </c>
      <c r="F25" s="4" t="s">
        <v>131</v>
      </c>
      <c r="G25" s="4" t="s">
        <v>132</v>
      </c>
      <c r="H25" s="6">
        <f>VLOOKUP(B25,'[3]0911初中政治'!$M$6:$N$11,2,0)</f>
        <v>86</v>
      </c>
      <c r="I25" s="6">
        <f t="shared" si="0"/>
        <v>80.44</v>
      </c>
      <c r="J25" s="5">
        <f>COUNTIF($F$2:F25,F25)</f>
        <v>1</v>
      </c>
    </row>
    <row r="26" spans="1:10" s="7" customFormat="1" ht="19.5" customHeight="1">
      <c r="A26" s="3">
        <v>24</v>
      </c>
      <c r="B26" s="4" t="s">
        <v>133</v>
      </c>
      <c r="C26" s="4" t="s">
        <v>134</v>
      </c>
      <c r="D26" s="4" t="s">
        <v>129</v>
      </c>
      <c r="E26" s="4" t="s">
        <v>135</v>
      </c>
      <c r="F26" s="4" t="s">
        <v>136</v>
      </c>
      <c r="G26" s="4" t="s">
        <v>137</v>
      </c>
      <c r="H26" s="6">
        <v>89</v>
      </c>
      <c r="I26" s="6">
        <f t="shared" si="0"/>
        <v>87.724</v>
      </c>
      <c r="J26" s="5">
        <f>COUNTIF($E$2:E26,E26)</f>
        <v>1</v>
      </c>
    </row>
    <row r="27" spans="1:10" s="7" customFormat="1" ht="19.5" customHeight="1">
      <c r="A27" s="3">
        <v>25</v>
      </c>
      <c r="B27" s="4" t="s">
        <v>138</v>
      </c>
      <c r="C27" s="4" t="s">
        <v>139</v>
      </c>
      <c r="D27" s="4" t="s">
        <v>129</v>
      </c>
      <c r="E27" s="4" t="s">
        <v>140</v>
      </c>
      <c r="F27" s="4" t="s">
        <v>141</v>
      </c>
      <c r="G27" s="4" t="s">
        <v>142</v>
      </c>
      <c r="H27" s="6">
        <f>VLOOKUP(B27,'[8]小学美术组'!$K$6:$L$21,2,0)</f>
        <v>88</v>
      </c>
      <c r="I27" s="6">
        <f t="shared" si="0"/>
        <v>86.376</v>
      </c>
      <c r="J27" s="5">
        <f>COUNTIF($E$2:E27,E27)</f>
        <v>1</v>
      </c>
    </row>
    <row r="28" spans="1:10" s="7" customFormat="1" ht="19.5" customHeight="1">
      <c r="A28" s="3">
        <v>26</v>
      </c>
      <c r="B28" s="4" t="s">
        <v>143</v>
      </c>
      <c r="C28" s="4" t="s">
        <v>144</v>
      </c>
      <c r="D28" s="4" t="s">
        <v>145</v>
      </c>
      <c r="E28" s="4" t="s">
        <v>146</v>
      </c>
      <c r="F28" s="4" t="s">
        <v>147</v>
      </c>
      <c r="G28" s="4" t="s">
        <v>148</v>
      </c>
      <c r="H28" s="6">
        <f>VLOOKUP(B28,'[9]Sheet1'!$K$6:$L$15,2,0)</f>
        <v>89.6666666666667</v>
      </c>
      <c r="I28" s="6">
        <f>G28*0.4+H28*0.6</f>
        <v>89.48400000000001</v>
      </c>
      <c r="J28" s="5">
        <f>COUNTIF($E$2:E28,E28)</f>
        <v>1</v>
      </c>
    </row>
    <row r="29" spans="1:10" s="7" customFormat="1" ht="19.5" customHeight="1">
      <c r="A29" s="3">
        <v>27</v>
      </c>
      <c r="B29" s="4" t="s">
        <v>149</v>
      </c>
      <c r="C29" s="4" t="s">
        <v>150</v>
      </c>
      <c r="D29" s="4" t="s">
        <v>145</v>
      </c>
      <c r="E29" s="4" t="s">
        <v>151</v>
      </c>
      <c r="F29" s="4" t="s">
        <v>152</v>
      </c>
      <c r="G29" s="4" t="s">
        <v>153</v>
      </c>
      <c r="H29" s="6">
        <f>VLOOKUP(B29,'[5]小学语数'!$L$6:$M$30,2,0)</f>
        <v>89.6666666666667</v>
      </c>
      <c r="I29" s="6">
        <f>G29*0.4+H29*0.6</f>
        <v>88.85200000000002</v>
      </c>
      <c r="J29" s="5">
        <f>COUNTIF($E$2:E29,E29)</f>
        <v>1</v>
      </c>
    </row>
    <row r="30" spans="1:10" s="7" customFormat="1" ht="19.5" customHeight="1">
      <c r="A30" s="3">
        <v>28</v>
      </c>
      <c r="B30" s="4" t="s">
        <v>154</v>
      </c>
      <c r="C30" s="4" t="s">
        <v>155</v>
      </c>
      <c r="D30" s="4" t="s">
        <v>145</v>
      </c>
      <c r="E30" s="4" t="s">
        <v>151</v>
      </c>
      <c r="F30" s="4" t="s">
        <v>152</v>
      </c>
      <c r="G30" s="4" t="s">
        <v>156</v>
      </c>
      <c r="H30" s="6">
        <f>VLOOKUP(B30,'[5]小学语数'!$L$6:$M$30,2,0)</f>
        <v>83.3333333333333</v>
      </c>
      <c r="I30" s="6">
        <f>G30*0.4+H30*0.6</f>
        <v>80.27199999999999</v>
      </c>
      <c r="J30" s="5">
        <f>COUNTIF($E$2:E30,E30)</f>
        <v>2</v>
      </c>
    </row>
    <row r="31" spans="1:10" s="7" customFormat="1" ht="19.5" customHeight="1">
      <c r="A31" s="3">
        <v>29</v>
      </c>
      <c r="B31" s="4" t="s">
        <v>159</v>
      </c>
      <c r="C31" s="4" t="s">
        <v>160</v>
      </c>
      <c r="D31" s="4" t="s">
        <v>161</v>
      </c>
      <c r="E31" s="4" t="s">
        <v>162</v>
      </c>
      <c r="F31" s="4" t="s">
        <v>163</v>
      </c>
      <c r="G31" s="4" t="s">
        <v>164</v>
      </c>
      <c r="H31" s="6">
        <v>89.67</v>
      </c>
      <c r="I31" s="6">
        <f>G31*0.4+H31*0.6</f>
        <v>85.53399999999999</v>
      </c>
      <c r="J31" s="5">
        <f>COUNTIF($E$2:E31,E31)</f>
        <v>1</v>
      </c>
    </row>
    <row r="32" spans="1:10" s="7" customFormat="1" ht="19.5" customHeight="1">
      <c r="A32" s="3">
        <v>30</v>
      </c>
      <c r="B32" s="4" t="s">
        <v>166</v>
      </c>
      <c r="C32" s="4" t="s">
        <v>167</v>
      </c>
      <c r="D32" s="4" t="s">
        <v>161</v>
      </c>
      <c r="E32" s="4" t="s">
        <v>168</v>
      </c>
      <c r="F32" s="4" t="s">
        <v>169</v>
      </c>
      <c r="G32" s="4" t="s">
        <v>170</v>
      </c>
      <c r="H32" s="6">
        <v>85.3333333333333</v>
      </c>
      <c r="I32" s="6">
        <v>77.628</v>
      </c>
      <c r="J32" s="5">
        <v>1</v>
      </c>
    </row>
    <row r="33" spans="1:10" s="7" customFormat="1" ht="19.5" customHeight="1">
      <c r="A33" s="3">
        <v>31</v>
      </c>
      <c r="B33" s="4" t="s">
        <v>171</v>
      </c>
      <c r="C33" s="4" t="s">
        <v>172</v>
      </c>
      <c r="D33" s="4" t="s">
        <v>173</v>
      </c>
      <c r="E33" s="4" t="s">
        <v>174</v>
      </c>
      <c r="F33" s="4" t="s">
        <v>175</v>
      </c>
      <c r="G33" s="4" t="s">
        <v>176</v>
      </c>
      <c r="H33" s="6">
        <f>VLOOKUP(B33,'[7]小学音乐组'!$K$6:$L$22,2,0)</f>
        <v>89.3333333333333</v>
      </c>
      <c r="I33" s="6">
        <f aca="true" t="shared" si="1" ref="I33:I58">G33*0.4+H33*0.6</f>
        <v>85.05599999999998</v>
      </c>
      <c r="J33" s="5">
        <f>COUNTIF($E$2:E33,E33)</f>
        <v>1</v>
      </c>
    </row>
    <row r="34" spans="1:10" s="7" customFormat="1" ht="19.5" customHeight="1">
      <c r="A34" s="3">
        <v>32</v>
      </c>
      <c r="B34" s="4" t="s">
        <v>177</v>
      </c>
      <c r="C34" s="4" t="s">
        <v>178</v>
      </c>
      <c r="D34" s="4" t="s">
        <v>179</v>
      </c>
      <c r="E34" s="4" t="s">
        <v>180</v>
      </c>
      <c r="F34" s="4" t="s">
        <v>181</v>
      </c>
      <c r="G34" s="4" t="s">
        <v>182</v>
      </c>
      <c r="H34" s="6">
        <f>VLOOKUP(B34,'[9]Sheet1'!$K$6:$L$15,2,0)</f>
        <v>90.3333333333333</v>
      </c>
      <c r="I34" s="6">
        <f t="shared" si="1"/>
        <v>85.32399999999998</v>
      </c>
      <c r="J34" s="5">
        <f>COUNTIF($E$2:E34,E34)</f>
        <v>1</v>
      </c>
    </row>
    <row r="35" spans="1:10" s="7" customFormat="1" ht="19.5" customHeight="1">
      <c r="A35" s="3">
        <v>33</v>
      </c>
      <c r="B35" s="4" t="s">
        <v>183</v>
      </c>
      <c r="C35" s="4" t="s">
        <v>184</v>
      </c>
      <c r="D35" s="4" t="s">
        <v>179</v>
      </c>
      <c r="E35" s="4" t="s">
        <v>180</v>
      </c>
      <c r="F35" s="4" t="s">
        <v>181</v>
      </c>
      <c r="G35" s="4" t="s">
        <v>185</v>
      </c>
      <c r="H35" s="6">
        <f>VLOOKUP(B35,'[9]Sheet1'!$K$6:$L$15,2,0)</f>
        <v>90</v>
      </c>
      <c r="I35" s="6">
        <f t="shared" si="1"/>
        <v>84.70400000000001</v>
      </c>
      <c r="J35" s="5">
        <f>COUNTIF($E$2:E35,E35)</f>
        <v>2</v>
      </c>
    </row>
    <row r="36" spans="1:10" s="7" customFormat="1" ht="19.5" customHeight="1">
      <c r="A36" s="3">
        <v>34</v>
      </c>
      <c r="B36" s="4" t="s">
        <v>187</v>
      </c>
      <c r="C36" s="4" t="s">
        <v>188</v>
      </c>
      <c r="D36" s="4" t="s">
        <v>179</v>
      </c>
      <c r="E36" s="4" t="s">
        <v>189</v>
      </c>
      <c r="F36" s="4" t="s">
        <v>190</v>
      </c>
      <c r="G36" s="4" t="s">
        <v>191</v>
      </c>
      <c r="H36" s="6">
        <f>VLOOKUP(B36,'[9]Sheet1'!$K$6:$L$15,2,0)</f>
        <v>90</v>
      </c>
      <c r="I36" s="6">
        <f t="shared" si="1"/>
        <v>82.976</v>
      </c>
      <c r="J36" s="5">
        <f>COUNTIF($E$2:E36,E36)</f>
        <v>1</v>
      </c>
    </row>
    <row r="37" spans="1:10" s="7" customFormat="1" ht="19.5" customHeight="1">
      <c r="A37" s="3">
        <v>35</v>
      </c>
      <c r="B37" s="4" t="s">
        <v>192</v>
      </c>
      <c r="C37" s="4" t="s">
        <v>193</v>
      </c>
      <c r="D37" s="4" t="s">
        <v>179</v>
      </c>
      <c r="E37" s="4" t="s">
        <v>194</v>
      </c>
      <c r="F37" s="4" t="s">
        <v>195</v>
      </c>
      <c r="G37" s="4" t="s">
        <v>196</v>
      </c>
      <c r="H37" s="6">
        <f>VLOOKUP(B37,'[10]初数'!$L$6:$M$14,2,0)</f>
        <v>91</v>
      </c>
      <c r="I37" s="6">
        <f t="shared" si="1"/>
        <v>86.1</v>
      </c>
      <c r="J37" s="5">
        <f>COUNTIF($E$2:E37,E37)</f>
        <v>1</v>
      </c>
    </row>
    <row r="38" spans="1:10" s="7" customFormat="1" ht="19.5" customHeight="1">
      <c r="A38" s="3">
        <v>36</v>
      </c>
      <c r="B38" s="4" t="s">
        <v>197</v>
      </c>
      <c r="C38" s="4" t="s">
        <v>198</v>
      </c>
      <c r="D38" s="4" t="s">
        <v>179</v>
      </c>
      <c r="E38" s="4" t="s">
        <v>194</v>
      </c>
      <c r="F38" s="4" t="s">
        <v>195</v>
      </c>
      <c r="G38" s="4" t="s">
        <v>199</v>
      </c>
      <c r="H38" s="6">
        <f>VLOOKUP(B38,'[10]初数'!$L$6:$M$14,2,0)</f>
        <v>88.67</v>
      </c>
      <c r="I38" s="6">
        <f t="shared" si="1"/>
        <v>85.606</v>
      </c>
      <c r="J38" s="5">
        <f>COUNTIF($E$2:E38,E38)</f>
        <v>2</v>
      </c>
    </row>
    <row r="39" spans="1:10" s="7" customFormat="1" ht="19.5" customHeight="1">
      <c r="A39" s="3">
        <v>37</v>
      </c>
      <c r="B39" s="4" t="s">
        <v>200</v>
      </c>
      <c r="C39" s="4" t="s">
        <v>201</v>
      </c>
      <c r="D39" s="4" t="s">
        <v>179</v>
      </c>
      <c r="E39" s="4" t="s">
        <v>202</v>
      </c>
      <c r="F39" s="4" t="s">
        <v>203</v>
      </c>
      <c r="G39" s="4" t="s">
        <v>204</v>
      </c>
      <c r="H39" s="6">
        <f>VLOOKUP(B39,'[10]初数'!$L$6:$M$14,2,0)</f>
        <v>92.3333333333333</v>
      </c>
      <c r="I39" s="6">
        <f t="shared" si="1"/>
        <v>90.92799999999997</v>
      </c>
      <c r="J39" s="5">
        <f>COUNTIF($E$2:E39,E39)</f>
        <v>1</v>
      </c>
    </row>
    <row r="40" spans="1:10" s="7" customFormat="1" ht="19.5" customHeight="1">
      <c r="A40" s="3">
        <v>38</v>
      </c>
      <c r="B40" s="4" t="s">
        <v>206</v>
      </c>
      <c r="C40" s="4" t="s">
        <v>207</v>
      </c>
      <c r="D40" s="4" t="s">
        <v>179</v>
      </c>
      <c r="E40" s="4" t="s">
        <v>208</v>
      </c>
      <c r="F40" s="4" t="s">
        <v>209</v>
      </c>
      <c r="G40" s="4" t="s">
        <v>210</v>
      </c>
      <c r="H40" s="6">
        <f>VLOOKUP(B40,'[1]Sheet1'!$L$6:$M$23,2,0)</f>
        <v>88.3333333333333</v>
      </c>
      <c r="I40" s="6">
        <f t="shared" si="1"/>
        <v>88.97999999999999</v>
      </c>
      <c r="J40" s="5">
        <f>COUNTIF($E$3:E40,E40)</f>
        <v>1</v>
      </c>
    </row>
    <row r="41" spans="1:10" s="7" customFormat="1" ht="19.5" customHeight="1">
      <c r="A41" s="3">
        <v>39</v>
      </c>
      <c r="B41" s="4" t="s">
        <v>211</v>
      </c>
      <c r="C41" s="4" t="s">
        <v>212</v>
      </c>
      <c r="D41" s="4" t="s">
        <v>179</v>
      </c>
      <c r="E41" s="4" t="s">
        <v>208</v>
      </c>
      <c r="F41" s="4" t="s">
        <v>209</v>
      </c>
      <c r="G41" s="4" t="s">
        <v>213</v>
      </c>
      <c r="H41" s="6">
        <v>85.33</v>
      </c>
      <c r="I41" s="6">
        <f t="shared" si="1"/>
        <v>86.398</v>
      </c>
      <c r="J41" s="5">
        <f>COUNTIF($E$3:E41,E41)</f>
        <v>2</v>
      </c>
    </row>
    <row r="42" spans="1:10" s="7" customFormat="1" ht="19.5" customHeight="1">
      <c r="A42" s="3">
        <v>40</v>
      </c>
      <c r="B42" s="4" t="s">
        <v>214</v>
      </c>
      <c r="C42" s="4" t="s">
        <v>215</v>
      </c>
      <c r="D42" s="4" t="s">
        <v>179</v>
      </c>
      <c r="E42" s="4" t="s">
        <v>216</v>
      </c>
      <c r="F42" s="4" t="s">
        <v>217</v>
      </c>
      <c r="G42" s="4" t="s">
        <v>218</v>
      </c>
      <c r="H42" s="6">
        <f>VLOOKUP(B42,'[1]Sheet1'!$L$6:$M$23,2,0)</f>
        <v>85</v>
      </c>
      <c r="I42" s="6">
        <f t="shared" si="1"/>
        <v>84.97200000000001</v>
      </c>
      <c r="J42" s="5">
        <f>COUNTIF($E$3:E42,E42)</f>
        <v>1</v>
      </c>
    </row>
    <row r="43" spans="1:10" s="7" customFormat="1" ht="19.5" customHeight="1">
      <c r="A43" s="3">
        <v>41</v>
      </c>
      <c r="B43" s="4" t="s">
        <v>219</v>
      </c>
      <c r="C43" s="4" t="s">
        <v>220</v>
      </c>
      <c r="D43" s="4" t="s">
        <v>179</v>
      </c>
      <c r="E43" s="4" t="s">
        <v>216</v>
      </c>
      <c r="F43" s="4" t="s">
        <v>217</v>
      </c>
      <c r="G43" s="4" t="s">
        <v>221</v>
      </c>
      <c r="H43" s="6">
        <f>VLOOKUP(B43,'[1]Sheet1'!$L$6:$M$23,2,0)</f>
        <v>84</v>
      </c>
      <c r="I43" s="6">
        <f t="shared" si="1"/>
        <v>84.404</v>
      </c>
      <c r="J43" s="5">
        <f>COUNTIF($E$3:E43,E43)</f>
        <v>2</v>
      </c>
    </row>
    <row r="44" spans="1:10" s="7" customFormat="1" ht="19.5" customHeight="1">
      <c r="A44" s="3">
        <v>42</v>
      </c>
      <c r="B44" s="4" t="s">
        <v>222</v>
      </c>
      <c r="C44" s="4" t="s">
        <v>223</v>
      </c>
      <c r="D44" s="4" t="s">
        <v>179</v>
      </c>
      <c r="E44" s="4" t="s">
        <v>224</v>
      </c>
      <c r="F44" s="4" t="s">
        <v>225</v>
      </c>
      <c r="G44" s="4" t="s">
        <v>226</v>
      </c>
      <c r="H44" s="6">
        <f>VLOOKUP(B44,'[2]0905初中体育与健康'!$K$6:$L$14,2,0)</f>
        <v>88.3333333333333</v>
      </c>
      <c r="I44" s="6">
        <f t="shared" si="1"/>
        <v>80.79199999999997</v>
      </c>
      <c r="J44" s="5">
        <f>COUNTIF($E$2:E44,E44)</f>
        <v>1</v>
      </c>
    </row>
    <row r="45" spans="1:10" s="7" customFormat="1" ht="19.5" customHeight="1">
      <c r="A45" s="3">
        <v>43</v>
      </c>
      <c r="B45" s="4" t="s">
        <v>227</v>
      </c>
      <c r="C45" s="4" t="s">
        <v>228</v>
      </c>
      <c r="D45" s="4" t="s">
        <v>179</v>
      </c>
      <c r="E45" s="4" t="s">
        <v>229</v>
      </c>
      <c r="F45" s="4" t="s">
        <v>230</v>
      </c>
      <c r="G45" s="4" t="s">
        <v>231</v>
      </c>
      <c r="H45" s="6">
        <v>83.67</v>
      </c>
      <c r="I45" s="6">
        <f t="shared" si="1"/>
        <v>85.00200000000001</v>
      </c>
      <c r="J45" s="5">
        <f>COUNTIF($E$2:E45,E45)</f>
        <v>1</v>
      </c>
    </row>
    <row r="46" spans="1:10" s="7" customFormat="1" ht="19.5" customHeight="1">
      <c r="A46" s="3">
        <v>44</v>
      </c>
      <c r="B46" s="4" t="s">
        <v>232</v>
      </c>
      <c r="C46" s="4" t="s">
        <v>233</v>
      </c>
      <c r="D46" s="4" t="s">
        <v>179</v>
      </c>
      <c r="E46" s="4" t="s">
        <v>234</v>
      </c>
      <c r="F46" s="4" t="s">
        <v>235</v>
      </c>
      <c r="G46" s="4" t="s">
        <v>236</v>
      </c>
      <c r="H46" s="6">
        <f>VLOOKUP(B46,'[3]0911初中政治'!$M$6:$N$11,2,0)</f>
        <v>84</v>
      </c>
      <c r="I46" s="6">
        <f t="shared" si="1"/>
        <v>83.516</v>
      </c>
      <c r="J46" s="5">
        <f>COUNTIF($F$2:F46,F46)</f>
        <v>1</v>
      </c>
    </row>
    <row r="47" spans="1:10" s="7" customFormat="1" ht="19.5" customHeight="1">
      <c r="A47" s="3">
        <v>45</v>
      </c>
      <c r="B47" s="4" t="s">
        <v>238</v>
      </c>
      <c r="C47" s="4" t="s">
        <v>239</v>
      </c>
      <c r="D47" s="4" t="s">
        <v>179</v>
      </c>
      <c r="E47" s="4" t="s">
        <v>240</v>
      </c>
      <c r="F47" s="4" t="s">
        <v>241</v>
      </c>
      <c r="G47" s="4" t="s">
        <v>242</v>
      </c>
      <c r="H47" s="6">
        <v>83</v>
      </c>
      <c r="I47" s="6">
        <f t="shared" si="1"/>
        <v>84.252</v>
      </c>
      <c r="J47" s="5">
        <f>COUNTIF($E$2:E47,E47)</f>
        <v>1</v>
      </c>
    </row>
    <row r="48" spans="1:10" s="7" customFormat="1" ht="19.5" customHeight="1">
      <c r="A48" s="3">
        <v>46</v>
      </c>
      <c r="B48" s="4" t="s">
        <v>243</v>
      </c>
      <c r="C48" s="4" t="s">
        <v>244</v>
      </c>
      <c r="D48" s="4" t="s">
        <v>179</v>
      </c>
      <c r="E48" s="4" t="s">
        <v>245</v>
      </c>
      <c r="F48" s="4" t="s">
        <v>246</v>
      </c>
      <c r="G48" s="4" t="s">
        <v>247</v>
      </c>
      <c r="H48" s="6">
        <f>VLOOKUP(B48,'[4]Sheet1'!$M$6:$N$10,2,0)</f>
        <v>80.3333333333333</v>
      </c>
      <c r="I48" s="6">
        <f t="shared" si="1"/>
        <v>78.32399999999998</v>
      </c>
      <c r="J48" s="5">
        <f>COUNTIF($E$2:E48,E48)</f>
        <v>1</v>
      </c>
    </row>
    <row r="49" spans="1:10" s="7" customFormat="1" ht="19.5" customHeight="1">
      <c r="A49" s="3">
        <v>47</v>
      </c>
      <c r="B49" s="4" t="s">
        <v>248</v>
      </c>
      <c r="C49" s="4" t="s">
        <v>249</v>
      </c>
      <c r="D49" s="4" t="s">
        <v>179</v>
      </c>
      <c r="E49" s="4" t="s">
        <v>250</v>
      </c>
      <c r="F49" s="4" t="s">
        <v>251</v>
      </c>
      <c r="G49" s="4" t="s">
        <v>252</v>
      </c>
      <c r="H49" s="6">
        <v>88.33</v>
      </c>
      <c r="I49" s="6">
        <f t="shared" si="1"/>
        <v>87.72200000000001</v>
      </c>
      <c r="J49" s="5">
        <f>COUNTIF($E$2:E49,E49)</f>
        <v>1</v>
      </c>
    </row>
    <row r="50" spans="1:10" s="7" customFormat="1" ht="19.5" customHeight="1">
      <c r="A50" s="3">
        <v>48</v>
      </c>
      <c r="B50" s="4" t="s">
        <v>253</v>
      </c>
      <c r="C50" s="4" t="s">
        <v>254</v>
      </c>
      <c r="D50" s="4" t="s">
        <v>179</v>
      </c>
      <c r="E50" s="4" t="s">
        <v>255</v>
      </c>
      <c r="F50" s="4" t="s">
        <v>256</v>
      </c>
      <c r="G50" s="4" t="s">
        <v>257</v>
      </c>
      <c r="H50" s="6">
        <f>VLOOKUP(B50,'[11]Sheet1'!$L$6:$M$33,2,0)</f>
        <v>84.6666666666667</v>
      </c>
      <c r="I50" s="6">
        <f t="shared" si="1"/>
        <v>82.76000000000002</v>
      </c>
      <c r="J50" s="5">
        <f>COUNTIF($E$2:E50,E50)</f>
        <v>1</v>
      </c>
    </row>
    <row r="51" spans="1:10" s="7" customFormat="1" ht="19.5" customHeight="1">
      <c r="A51" s="3">
        <v>49</v>
      </c>
      <c r="B51" s="4" t="s">
        <v>258</v>
      </c>
      <c r="C51" s="4" t="s">
        <v>259</v>
      </c>
      <c r="D51" s="4" t="s">
        <v>179</v>
      </c>
      <c r="E51" s="4" t="s">
        <v>255</v>
      </c>
      <c r="F51" s="4" t="s">
        <v>256</v>
      </c>
      <c r="G51" s="4" t="s">
        <v>260</v>
      </c>
      <c r="H51" s="6">
        <f>VLOOKUP(B51,'[11]Sheet1'!$L$6:$M$33,2,0)</f>
        <v>79</v>
      </c>
      <c r="I51" s="6">
        <f t="shared" si="1"/>
        <v>81.812</v>
      </c>
      <c r="J51" s="5">
        <f>COUNTIF($E$2:E51,E51)</f>
        <v>2</v>
      </c>
    </row>
    <row r="52" spans="1:10" s="7" customFormat="1" ht="19.5" customHeight="1">
      <c r="A52" s="3">
        <v>50</v>
      </c>
      <c r="B52" s="4" t="s">
        <v>261</v>
      </c>
      <c r="C52" s="4" t="s">
        <v>262</v>
      </c>
      <c r="D52" s="4" t="s">
        <v>179</v>
      </c>
      <c r="E52" s="4" t="s">
        <v>255</v>
      </c>
      <c r="F52" s="4" t="s">
        <v>256</v>
      </c>
      <c r="G52" s="4" t="s">
        <v>263</v>
      </c>
      <c r="H52" s="6">
        <f>VLOOKUP(B52,'[11]Sheet1'!$L$6:$M$33,2,0)</f>
        <v>83</v>
      </c>
      <c r="I52" s="6">
        <f t="shared" si="1"/>
        <v>80.576</v>
      </c>
      <c r="J52" s="5">
        <f>COUNTIF($E$2:E52,E52)</f>
        <v>3</v>
      </c>
    </row>
    <row r="53" spans="1:10" s="7" customFormat="1" ht="19.5" customHeight="1">
      <c r="A53" s="3">
        <v>51</v>
      </c>
      <c r="B53" s="4" t="s">
        <v>264</v>
      </c>
      <c r="C53" s="4" t="s">
        <v>265</v>
      </c>
      <c r="D53" s="4" t="s">
        <v>179</v>
      </c>
      <c r="E53" s="4" t="s">
        <v>255</v>
      </c>
      <c r="F53" s="4" t="s">
        <v>256</v>
      </c>
      <c r="G53" s="4" t="s">
        <v>266</v>
      </c>
      <c r="H53" s="6">
        <f>VLOOKUP(B53,'[11]Sheet1'!$L$6:$M$33,2,0)</f>
        <v>80</v>
      </c>
      <c r="I53" s="6">
        <f t="shared" si="1"/>
        <v>80.064</v>
      </c>
      <c r="J53" s="5">
        <f>COUNTIF($E$2:E53,E53)</f>
        <v>4</v>
      </c>
    </row>
    <row r="54" spans="1:10" s="7" customFormat="1" ht="19.5" customHeight="1">
      <c r="A54" s="3">
        <v>52</v>
      </c>
      <c r="B54" s="4" t="s">
        <v>267</v>
      </c>
      <c r="C54" s="4" t="s">
        <v>268</v>
      </c>
      <c r="D54" s="4" t="s">
        <v>179</v>
      </c>
      <c r="E54" s="4" t="s">
        <v>255</v>
      </c>
      <c r="F54" s="4" t="s">
        <v>256</v>
      </c>
      <c r="G54" s="4" t="s">
        <v>199</v>
      </c>
      <c r="H54" s="6">
        <f>VLOOKUP(B54,'[11]Sheet1'!$L$6:$M$33,2,0)</f>
        <v>79</v>
      </c>
      <c r="I54" s="6">
        <f t="shared" si="1"/>
        <v>79.804</v>
      </c>
      <c r="J54" s="5">
        <f>COUNTIF($E$2:E54,E54)</f>
        <v>5</v>
      </c>
    </row>
    <row r="55" spans="1:10" s="7" customFormat="1" ht="19.5" customHeight="1">
      <c r="A55" s="3">
        <v>53</v>
      </c>
      <c r="B55" s="4" t="s">
        <v>270</v>
      </c>
      <c r="C55" s="4" t="s">
        <v>271</v>
      </c>
      <c r="D55" s="4" t="s">
        <v>272</v>
      </c>
      <c r="E55" s="4" t="s">
        <v>273</v>
      </c>
      <c r="F55" s="4" t="s">
        <v>274</v>
      </c>
      <c r="G55" s="4" t="s">
        <v>275</v>
      </c>
      <c r="H55" s="6">
        <f>VLOOKUP(B55,'[5]小学语数'!$L$6:$M$30,2,0)</f>
        <v>88.33</v>
      </c>
      <c r="I55" s="6">
        <f t="shared" si="1"/>
        <v>86.77799999999999</v>
      </c>
      <c r="J55" s="5">
        <f>COUNTIF($E$2:E55,E55)</f>
        <v>1</v>
      </c>
    </row>
    <row r="56" spans="1:10" s="7" customFormat="1" ht="19.5" customHeight="1">
      <c r="A56" s="3">
        <v>54</v>
      </c>
      <c r="B56" s="4" t="s">
        <v>276</v>
      </c>
      <c r="C56" s="4" t="s">
        <v>277</v>
      </c>
      <c r="D56" s="4" t="s">
        <v>272</v>
      </c>
      <c r="E56" s="4" t="s">
        <v>273</v>
      </c>
      <c r="F56" s="4" t="s">
        <v>274</v>
      </c>
      <c r="G56" s="4" t="s">
        <v>278</v>
      </c>
      <c r="H56" s="6">
        <f>VLOOKUP(B56,'[5]小学语数'!$L$6:$M$30,2,0)</f>
        <v>91.67</v>
      </c>
      <c r="I56" s="6">
        <f t="shared" si="1"/>
        <v>85.15</v>
      </c>
      <c r="J56" s="5">
        <f>COUNTIF($E$2:E56,E56)</f>
        <v>2</v>
      </c>
    </row>
    <row r="57" spans="1:10" s="7" customFormat="1" ht="19.5" customHeight="1">
      <c r="A57" s="3">
        <v>55</v>
      </c>
      <c r="B57" s="4" t="s">
        <v>279</v>
      </c>
      <c r="C57" s="4" t="s">
        <v>280</v>
      </c>
      <c r="D57" s="4" t="s">
        <v>272</v>
      </c>
      <c r="E57" s="4" t="s">
        <v>273</v>
      </c>
      <c r="F57" s="4" t="s">
        <v>274</v>
      </c>
      <c r="G57" s="4" t="s">
        <v>281</v>
      </c>
      <c r="H57" s="6">
        <f>VLOOKUP(B57,'[5]小学语数'!$L$6:$M$30,2,0)</f>
        <v>86.67</v>
      </c>
      <c r="I57" s="6">
        <f t="shared" si="1"/>
        <v>83.37400000000001</v>
      </c>
      <c r="J57" s="5">
        <f>COUNTIF($E$2:E57,E57)</f>
        <v>3</v>
      </c>
    </row>
    <row r="58" spans="1:10" s="7" customFormat="1" ht="19.5" customHeight="1">
      <c r="A58" s="3">
        <v>56</v>
      </c>
      <c r="B58" s="4" t="s">
        <v>282</v>
      </c>
      <c r="C58" s="4" t="s">
        <v>283</v>
      </c>
      <c r="D58" s="4" t="s">
        <v>272</v>
      </c>
      <c r="E58" s="4" t="s">
        <v>273</v>
      </c>
      <c r="F58" s="4" t="s">
        <v>274</v>
      </c>
      <c r="G58" s="4" t="s">
        <v>284</v>
      </c>
      <c r="H58" s="6">
        <f>VLOOKUP(B58,'[5]小学语数'!$L$6:$M$30,2,0)</f>
        <v>81.67</v>
      </c>
      <c r="I58" s="6">
        <f t="shared" si="1"/>
        <v>81.622</v>
      </c>
      <c r="J58" s="5">
        <f>COUNTIF($E$2:E58,E58)</f>
        <v>4</v>
      </c>
    </row>
    <row r="59" spans="1:10" s="7" customFormat="1" ht="19.5" customHeight="1">
      <c r="A59" s="3">
        <v>57</v>
      </c>
      <c r="B59" s="4" t="s">
        <v>285</v>
      </c>
      <c r="C59" s="4" t="s">
        <v>286</v>
      </c>
      <c r="D59" s="4" t="s">
        <v>179</v>
      </c>
      <c r="E59" s="4" t="s">
        <v>287</v>
      </c>
      <c r="F59" s="4" t="s">
        <v>288</v>
      </c>
      <c r="G59" s="4" t="s">
        <v>157</v>
      </c>
      <c r="H59" s="6">
        <f>VLOOKUP(B59,'[12]小学数学组'!$M$5:$N$18,2,0)</f>
        <v>88.33</v>
      </c>
      <c r="I59" s="6">
        <f aca="true" t="shared" si="2" ref="I59:I75">G59*0.4+H59*0.6</f>
        <v>86.43</v>
      </c>
      <c r="J59" s="5">
        <f>COUNTIF($E$2:E59,E59)</f>
        <v>1</v>
      </c>
    </row>
    <row r="60" spans="1:10" s="7" customFormat="1" ht="19.5" customHeight="1">
      <c r="A60" s="3">
        <v>58</v>
      </c>
      <c r="B60" s="4" t="s">
        <v>289</v>
      </c>
      <c r="C60" s="4" t="s">
        <v>290</v>
      </c>
      <c r="D60" s="4" t="s">
        <v>179</v>
      </c>
      <c r="E60" s="4" t="s">
        <v>287</v>
      </c>
      <c r="F60" s="4" t="s">
        <v>288</v>
      </c>
      <c r="G60" s="4" t="s">
        <v>291</v>
      </c>
      <c r="H60" s="6">
        <f>VLOOKUP(B60,'[12]小学数学组'!$M$5:$N$18,2,0)</f>
        <v>86.66</v>
      </c>
      <c r="I60" s="6">
        <f t="shared" si="2"/>
        <v>84.064</v>
      </c>
      <c r="J60" s="5">
        <f>COUNTIF($E$2:E60,E60)</f>
        <v>2</v>
      </c>
    </row>
    <row r="61" spans="1:10" s="7" customFormat="1" ht="19.5" customHeight="1">
      <c r="A61" s="3">
        <v>59</v>
      </c>
      <c r="B61" s="4" t="s">
        <v>292</v>
      </c>
      <c r="C61" s="4" t="s">
        <v>293</v>
      </c>
      <c r="D61" s="4" t="s">
        <v>179</v>
      </c>
      <c r="E61" s="4" t="s">
        <v>287</v>
      </c>
      <c r="F61" s="4" t="s">
        <v>288</v>
      </c>
      <c r="G61" s="4" t="s">
        <v>294</v>
      </c>
      <c r="H61" s="6">
        <f>VLOOKUP(B61,'[12]小学数学组'!$M$5:$N$18,2,0)</f>
        <v>85.33</v>
      </c>
      <c r="I61" s="6">
        <f t="shared" si="2"/>
        <v>83.574</v>
      </c>
      <c r="J61" s="5">
        <f>COUNTIF($E$2:E61,E61)</f>
        <v>3</v>
      </c>
    </row>
    <row r="62" spans="1:10" s="7" customFormat="1" ht="19.5" customHeight="1">
      <c r="A62" s="3">
        <v>60</v>
      </c>
      <c r="B62" s="4" t="s">
        <v>295</v>
      </c>
      <c r="C62" s="4" t="s">
        <v>296</v>
      </c>
      <c r="D62" s="4" t="s">
        <v>179</v>
      </c>
      <c r="E62" s="4" t="s">
        <v>287</v>
      </c>
      <c r="F62" s="4" t="s">
        <v>288</v>
      </c>
      <c r="G62" s="4" t="s">
        <v>297</v>
      </c>
      <c r="H62" s="6">
        <f>VLOOKUP(B62,'[12]小学数学组'!$M$5:$N$18,2,0)</f>
        <v>82.66</v>
      </c>
      <c r="I62" s="6">
        <f t="shared" si="2"/>
        <v>82.656</v>
      </c>
      <c r="J62" s="5">
        <f>COUNTIF($E$2:E62,E62)</f>
        <v>4</v>
      </c>
    </row>
    <row r="63" spans="1:10" s="7" customFormat="1" ht="19.5" customHeight="1">
      <c r="A63" s="3">
        <v>61</v>
      </c>
      <c r="B63" s="4" t="s">
        <v>298</v>
      </c>
      <c r="C63" s="4" t="s">
        <v>299</v>
      </c>
      <c r="D63" s="4" t="s">
        <v>179</v>
      </c>
      <c r="E63" s="4" t="s">
        <v>287</v>
      </c>
      <c r="F63" s="4" t="s">
        <v>288</v>
      </c>
      <c r="G63" s="4" t="s">
        <v>300</v>
      </c>
      <c r="H63" s="6">
        <f>VLOOKUP(B63,'[12]小学数学组'!$M$5:$N$18,2,0)</f>
        <v>84</v>
      </c>
      <c r="I63" s="6">
        <f t="shared" si="2"/>
        <v>77.952</v>
      </c>
      <c r="J63" s="5">
        <f>COUNTIF($E$2:E63,E63)</f>
        <v>5</v>
      </c>
    </row>
    <row r="64" spans="1:10" s="7" customFormat="1" ht="19.5" customHeight="1">
      <c r="A64" s="3">
        <v>62</v>
      </c>
      <c r="B64" s="4" t="s">
        <v>301</v>
      </c>
      <c r="C64" s="4" t="s">
        <v>302</v>
      </c>
      <c r="D64" s="4" t="s">
        <v>179</v>
      </c>
      <c r="E64" s="4" t="s">
        <v>287</v>
      </c>
      <c r="F64" s="4" t="s">
        <v>288</v>
      </c>
      <c r="G64" s="4" t="s">
        <v>303</v>
      </c>
      <c r="H64" s="6">
        <f>VLOOKUP(B64,'[12]小学数学组'!$M$5:$N$18,2,0)</f>
        <v>85.33</v>
      </c>
      <c r="I64" s="6">
        <f t="shared" si="2"/>
        <v>77.50200000000001</v>
      </c>
      <c r="J64" s="5">
        <f>COUNTIF($E$2:E64,E64)</f>
        <v>6</v>
      </c>
    </row>
    <row r="65" spans="1:10" s="7" customFormat="1" ht="19.5" customHeight="1">
      <c r="A65" s="3">
        <v>63</v>
      </c>
      <c r="B65" s="4" t="s">
        <v>304</v>
      </c>
      <c r="C65" s="4" t="s">
        <v>305</v>
      </c>
      <c r="D65" s="4" t="s">
        <v>179</v>
      </c>
      <c r="E65" s="4" t="s">
        <v>287</v>
      </c>
      <c r="F65" s="4" t="s">
        <v>288</v>
      </c>
      <c r="G65" s="4" t="s">
        <v>306</v>
      </c>
      <c r="H65" s="6">
        <f>VLOOKUP(B65,'[12]小学数学组'!$M$5:$N$18,2,0)</f>
        <v>84.66</v>
      </c>
      <c r="I65" s="6">
        <f t="shared" si="2"/>
        <v>77.432</v>
      </c>
      <c r="J65" s="5">
        <f>COUNTIF($E$2:E65,E65)</f>
        <v>7</v>
      </c>
    </row>
    <row r="66" spans="1:10" s="7" customFormat="1" ht="19.5" customHeight="1">
      <c r="A66" s="3">
        <v>64</v>
      </c>
      <c r="B66" s="4" t="s">
        <v>307</v>
      </c>
      <c r="C66" s="4" t="s">
        <v>308</v>
      </c>
      <c r="D66" s="4" t="s">
        <v>272</v>
      </c>
      <c r="E66" s="4" t="s">
        <v>309</v>
      </c>
      <c r="F66" s="4" t="s">
        <v>310</v>
      </c>
      <c r="G66" s="4" t="s">
        <v>311</v>
      </c>
      <c r="H66" s="6">
        <f>VLOOKUP(B66,'[12]小学数学组'!$M$5:$N$18,2,0)</f>
        <v>85</v>
      </c>
      <c r="I66" s="6">
        <f t="shared" si="2"/>
        <v>81.97200000000001</v>
      </c>
      <c r="J66" s="5">
        <f>COUNTIF($E$2:E66,E66)</f>
        <v>1</v>
      </c>
    </row>
    <row r="67" spans="1:10" s="7" customFormat="1" ht="19.5" customHeight="1">
      <c r="A67" s="3">
        <v>65</v>
      </c>
      <c r="B67" s="4" t="s">
        <v>312</v>
      </c>
      <c r="C67" s="4" t="s">
        <v>313</v>
      </c>
      <c r="D67" s="4" t="s">
        <v>272</v>
      </c>
      <c r="E67" s="4" t="s">
        <v>309</v>
      </c>
      <c r="F67" s="4" t="s">
        <v>310</v>
      </c>
      <c r="G67" s="4" t="s">
        <v>314</v>
      </c>
      <c r="H67" s="6">
        <f>VLOOKUP(B67,'[12]小学数学组'!$M$5:$N$18,2,0)</f>
        <v>86.33</v>
      </c>
      <c r="I67" s="6">
        <f t="shared" si="2"/>
        <v>81.954</v>
      </c>
      <c r="J67" s="5">
        <f>COUNTIF($E$2:E67,E67)</f>
        <v>2</v>
      </c>
    </row>
    <row r="68" spans="1:10" s="7" customFormat="1" ht="19.5" customHeight="1">
      <c r="A68" s="3">
        <v>66</v>
      </c>
      <c r="B68" s="4" t="s">
        <v>315</v>
      </c>
      <c r="C68" s="4" t="s">
        <v>316</v>
      </c>
      <c r="D68" s="4" t="s">
        <v>272</v>
      </c>
      <c r="E68" s="4" t="s">
        <v>309</v>
      </c>
      <c r="F68" s="4" t="s">
        <v>310</v>
      </c>
      <c r="G68" s="4" t="s">
        <v>317</v>
      </c>
      <c r="H68" s="6">
        <f>VLOOKUP(B68,'[12]小学数学组'!$M$5:$N$18,2,0)</f>
        <v>87.33</v>
      </c>
      <c r="I68" s="6">
        <f t="shared" si="2"/>
        <v>79.578</v>
      </c>
      <c r="J68" s="5">
        <f>COUNTIF($E$2:E68,E68)</f>
        <v>3</v>
      </c>
    </row>
    <row r="69" spans="1:10" s="7" customFormat="1" ht="19.5" customHeight="1">
      <c r="A69" s="3">
        <v>67</v>
      </c>
      <c r="B69" s="4" t="s">
        <v>318</v>
      </c>
      <c r="C69" s="4" t="s">
        <v>319</v>
      </c>
      <c r="D69" s="4" t="s">
        <v>179</v>
      </c>
      <c r="E69" s="4" t="s">
        <v>320</v>
      </c>
      <c r="F69" s="4" t="s">
        <v>321</v>
      </c>
      <c r="G69" s="4" t="s">
        <v>322</v>
      </c>
      <c r="H69" s="6">
        <f>VLOOKUP(B69,'[11]Sheet1'!$L$6:$M$33,2,0)</f>
        <v>83.3333333333333</v>
      </c>
      <c r="I69" s="6">
        <f t="shared" si="2"/>
        <v>84.40399999999998</v>
      </c>
      <c r="J69" s="5">
        <f>COUNTIF($E$2:E69,E69)</f>
        <v>1</v>
      </c>
    </row>
    <row r="70" spans="1:10" s="7" customFormat="1" ht="19.5" customHeight="1">
      <c r="A70" s="3">
        <v>68</v>
      </c>
      <c r="B70" s="4" t="s">
        <v>323</v>
      </c>
      <c r="C70" s="4" t="s">
        <v>324</v>
      </c>
      <c r="D70" s="4" t="s">
        <v>179</v>
      </c>
      <c r="E70" s="4" t="s">
        <v>320</v>
      </c>
      <c r="F70" s="4" t="s">
        <v>321</v>
      </c>
      <c r="G70" s="4" t="s">
        <v>325</v>
      </c>
      <c r="H70" s="6">
        <f>VLOOKUP(B70,'[11]Sheet1'!$L$6:$M$33,2,0)</f>
        <v>82.3333333333333</v>
      </c>
      <c r="I70" s="6">
        <f t="shared" si="2"/>
        <v>84.05199999999998</v>
      </c>
      <c r="J70" s="5">
        <f>COUNTIF($E$2:E70,E70)</f>
        <v>2</v>
      </c>
    </row>
    <row r="71" spans="1:10" s="7" customFormat="1" ht="19.5" customHeight="1">
      <c r="A71" s="3">
        <v>69</v>
      </c>
      <c r="B71" s="4" t="s">
        <v>326</v>
      </c>
      <c r="C71" s="4" t="s">
        <v>327</v>
      </c>
      <c r="D71" s="4" t="s">
        <v>179</v>
      </c>
      <c r="E71" s="4" t="s">
        <v>320</v>
      </c>
      <c r="F71" s="4" t="s">
        <v>321</v>
      </c>
      <c r="G71" s="4" t="s">
        <v>328</v>
      </c>
      <c r="H71" s="6">
        <f>VLOOKUP(B71,'[11]Sheet1'!$L$6:$M$33,2,0)</f>
        <v>85.3333333333333</v>
      </c>
      <c r="I71" s="6">
        <f t="shared" si="2"/>
        <v>83.25199999999998</v>
      </c>
      <c r="J71" s="5">
        <f>COUNTIF($E$2:E71,E71)</f>
        <v>3</v>
      </c>
    </row>
    <row r="72" spans="1:10" s="7" customFormat="1" ht="19.5" customHeight="1">
      <c r="A72" s="3">
        <v>70</v>
      </c>
      <c r="B72" s="4" t="s">
        <v>329</v>
      </c>
      <c r="C72" s="4" t="s">
        <v>330</v>
      </c>
      <c r="D72" s="4" t="s">
        <v>179</v>
      </c>
      <c r="E72" s="4" t="s">
        <v>320</v>
      </c>
      <c r="F72" s="4" t="s">
        <v>321</v>
      </c>
      <c r="G72" s="4" t="s">
        <v>109</v>
      </c>
      <c r="H72" s="6">
        <f>VLOOKUP(B72,'[11]Sheet1'!$L$6:$M$33,2,0)</f>
        <v>82.6666666666667</v>
      </c>
      <c r="I72" s="6">
        <f t="shared" si="2"/>
        <v>82.60800000000002</v>
      </c>
      <c r="J72" s="5">
        <f>COUNTIF($E$2:E72,E72)</f>
        <v>4</v>
      </c>
    </row>
    <row r="73" spans="1:10" s="7" customFormat="1" ht="19.5" customHeight="1">
      <c r="A73" s="3">
        <v>71</v>
      </c>
      <c r="B73" s="4" t="s">
        <v>331</v>
      </c>
      <c r="C73" s="4" t="s">
        <v>332</v>
      </c>
      <c r="D73" s="4" t="s">
        <v>179</v>
      </c>
      <c r="E73" s="4" t="s">
        <v>320</v>
      </c>
      <c r="F73" s="4" t="s">
        <v>321</v>
      </c>
      <c r="G73" s="4" t="s">
        <v>67</v>
      </c>
      <c r="H73" s="6">
        <f>VLOOKUP(B73,'[11]Sheet1'!$L$6:$M$33,2,0)</f>
        <v>83.3333333333333</v>
      </c>
      <c r="I73" s="6">
        <f t="shared" si="2"/>
        <v>82.21199999999999</v>
      </c>
      <c r="J73" s="5">
        <f>COUNTIF($E$2:E73,E73)</f>
        <v>5</v>
      </c>
    </row>
    <row r="74" spans="1:10" s="7" customFormat="1" ht="19.5" customHeight="1">
      <c r="A74" s="3">
        <v>72</v>
      </c>
      <c r="B74" s="4" t="s">
        <v>333</v>
      </c>
      <c r="C74" s="4" t="s">
        <v>334</v>
      </c>
      <c r="D74" s="4" t="s">
        <v>179</v>
      </c>
      <c r="E74" s="4" t="s">
        <v>335</v>
      </c>
      <c r="F74" s="4" t="s">
        <v>336</v>
      </c>
      <c r="G74" s="4" t="s">
        <v>218</v>
      </c>
      <c r="H74" s="6">
        <f>VLOOKUP(B74,'[6]Sheet1'!$L$6:$M$38,2,0)</f>
        <v>90.3333333333333</v>
      </c>
      <c r="I74" s="6">
        <f t="shared" si="2"/>
        <v>88.17199999999998</v>
      </c>
      <c r="J74" s="5">
        <f>COUNTIF($E$2:E74,E74)</f>
        <v>1</v>
      </c>
    </row>
    <row r="75" spans="1:10" s="7" customFormat="1" ht="19.5" customHeight="1">
      <c r="A75" s="3">
        <v>73</v>
      </c>
      <c r="B75" s="4" t="s">
        <v>337</v>
      </c>
      <c r="C75" s="4" t="s">
        <v>338</v>
      </c>
      <c r="D75" s="4" t="s">
        <v>179</v>
      </c>
      <c r="E75" s="4" t="s">
        <v>335</v>
      </c>
      <c r="F75" s="4" t="s">
        <v>336</v>
      </c>
      <c r="G75" s="4" t="s">
        <v>158</v>
      </c>
      <c r="H75" s="6">
        <f>VLOOKUP(B75,'[6]Sheet1'!$L$6:$M$38,2,0)</f>
        <v>89.1666666666667</v>
      </c>
      <c r="I75" s="6">
        <f t="shared" si="2"/>
        <v>87.48800000000003</v>
      </c>
      <c r="J75" s="5">
        <f>COUNTIF($E$2:E75,E75)</f>
        <v>2</v>
      </c>
    </row>
    <row r="76" spans="1:10" s="7" customFormat="1" ht="19.5" customHeight="1">
      <c r="A76" s="3">
        <v>74</v>
      </c>
      <c r="B76" s="4" t="s">
        <v>340</v>
      </c>
      <c r="C76" s="4" t="s">
        <v>341</v>
      </c>
      <c r="D76" s="4" t="s">
        <v>179</v>
      </c>
      <c r="E76" s="4" t="s">
        <v>342</v>
      </c>
      <c r="F76" s="4" t="s">
        <v>343</v>
      </c>
      <c r="G76" s="4" t="s">
        <v>344</v>
      </c>
      <c r="H76" s="6">
        <v>87.3333333333333</v>
      </c>
      <c r="I76" s="6">
        <v>80.132</v>
      </c>
      <c r="J76" s="5">
        <v>1</v>
      </c>
    </row>
    <row r="77" spans="1:10" s="7" customFormat="1" ht="19.5" customHeight="1">
      <c r="A77" s="3">
        <v>75</v>
      </c>
      <c r="B77" s="4" t="s">
        <v>345</v>
      </c>
      <c r="C77" s="4" t="s">
        <v>346</v>
      </c>
      <c r="D77" s="4" t="s">
        <v>179</v>
      </c>
      <c r="E77" s="4" t="s">
        <v>342</v>
      </c>
      <c r="F77" s="4" t="s">
        <v>343</v>
      </c>
      <c r="G77" s="4" t="s">
        <v>347</v>
      </c>
      <c r="H77" s="6">
        <v>87.6666666666667</v>
      </c>
      <c r="I77" s="6">
        <v>75.508</v>
      </c>
      <c r="J77" s="5">
        <v>2</v>
      </c>
    </row>
    <row r="78" spans="1:10" s="7" customFormat="1" ht="19.5" customHeight="1">
      <c r="A78" s="3">
        <v>76</v>
      </c>
      <c r="B78" s="4" t="s">
        <v>348</v>
      </c>
      <c r="C78" s="4" t="s">
        <v>349</v>
      </c>
      <c r="D78" s="4" t="s">
        <v>179</v>
      </c>
      <c r="E78" s="4" t="s">
        <v>350</v>
      </c>
      <c r="F78" s="4" t="s">
        <v>351</v>
      </c>
      <c r="G78" s="4" t="s">
        <v>165</v>
      </c>
      <c r="H78" s="6">
        <v>88.5</v>
      </c>
      <c r="I78" s="6">
        <v>82.08</v>
      </c>
      <c r="J78" s="5">
        <v>1</v>
      </c>
    </row>
    <row r="79" spans="1:10" s="7" customFormat="1" ht="19.5" customHeight="1">
      <c r="A79" s="3">
        <v>77</v>
      </c>
      <c r="B79" s="4" t="s">
        <v>352</v>
      </c>
      <c r="C79" s="4" t="s">
        <v>353</v>
      </c>
      <c r="D79" s="4" t="s">
        <v>272</v>
      </c>
      <c r="E79" s="4" t="s">
        <v>354</v>
      </c>
      <c r="F79" s="4" t="s">
        <v>355</v>
      </c>
      <c r="G79" s="4" t="s">
        <v>356</v>
      </c>
      <c r="H79" s="6">
        <v>87.1666666666667</v>
      </c>
      <c r="I79" s="6">
        <v>76.928</v>
      </c>
      <c r="J79" s="5">
        <v>1</v>
      </c>
    </row>
    <row r="80" spans="1:10" s="7" customFormat="1" ht="19.5" customHeight="1">
      <c r="A80" s="3">
        <v>78</v>
      </c>
      <c r="B80" s="4" t="s">
        <v>357</v>
      </c>
      <c r="C80" s="4" t="s">
        <v>358</v>
      </c>
      <c r="D80" s="4" t="s">
        <v>179</v>
      </c>
      <c r="E80" s="4" t="s">
        <v>359</v>
      </c>
      <c r="F80" s="4" t="s">
        <v>360</v>
      </c>
      <c r="G80" s="4" t="s">
        <v>361</v>
      </c>
      <c r="H80" s="6">
        <f>VLOOKUP(B80,'[7]小学音乐组'!$K$6:$L$22,2,0)</f>
        <v>84.6666666666667</v>
      </c>
      <c r="I80" s="6">
        <f aca="true" t="shared" si="3" ref="I80:I91">G80*0.4+H80*0.6</f>
        <v>80.61600000000001</v>
      </c>
      <c r="J80" s="5">
        <f>COUNTIF($E$2:E80,E80)</f>
        <v>1</v>
      </c>
    </row>
    <row r="81" spans="1:10" s="7" customFormat="1" ht="18.75" customHeight="1">
      <c r="A81" s="3">
        <v>79</v>
      </c>
      <c r="B81" s="4" t="s">
        <v>362</v>
      </c>
      <c r="C81" s="4" t="s">
        <v>363</v>
      </c>
      <c r="D81" s="4" t="s">
        <v>179</v>
      </c>
      <c r="E81" s="4" t="s">
        <v>364</v>
      </c>
      <c r="F81" s="4" t="s">
        <v>365</v>
      </c>
      <c r="G81" s="4" t="s">
        <v>366</v>
      </c>
      <c r="H81" s="6">
        <f>VLOOKUP(B81,'[8]小学美术组'!$K$6:$L$21,2,0)</f>
        <v>89</v>
      </c>
      <c r="I81" s="6">
        <f t="shared" si="3"/>
        <v>86.968</v>
      </c>
      <c r="J81" s="5">
        <f>COUNTIF($E$2:E81,E81)</f>
        <v>1</v>
      </c>
    </row>
    <row r="82" spans="1:10" s="7" customFormat="1" ht="19.5" customHeight="1">
      <c r="A82" s="3">
        <v>80</v>
      </c>
      <c r="B82" s="4" t="s">
        <v>367</v>
      </c>
      <c r="C82" s="4" t="s">
        <v>368</v>
      </c>
      <c r="D82" s="4" t="s">
        <v>179</v>
      </c>
      <c r="E82" s="4" t="s">
        <v>369</v>
      </c>
      <c r="F82" s="4" t="s">
        <v>370</v>
      </c>
      <c r="G82" s="4" t="s">
        <v>371</v>
      </c>
      <c r="H82" s="6">
        <f>VLOOKUP(B82,'[13]Sheet1'!$M$6:$N$23,2,0)</f>
        <v>93.6666666666667</v>
      </c>
      <c r="I82" s="6">
        <f t="shared" si="3"/>
        <v>88.08800000000002</v>
      </c>
      <c r="J82" s="5">
        <f>COUNTIF($E$2:E82,E82)</f>
        <v>1</v>
      </c>
    </row>
    <row r="83" spans="1:10" s="7" customFormat="1" ht="19.5" customHeight="1">
      <c r="A83" s="3">
        <v>81</v>
      </c>
      <c r="B83" s="4" t="s">
        <v>372</v>
      </c>
      <c r="C83" s="4" t="s">
        <v>373</v>
      </c>
      <c r="D83" s="4" t="s">
        <v>179</v>
      </c>
      <c r="E83" s="4" t="s">
        <v>374</v>
      </c>
      <c r="F83" s="4" t="s">
        <v>375</v>
      </c>
      <c r="G83" s="4" t="s">
        <v>247</v>
      </c>
      <c r="H83" s="6">
        <v>89.33</v>
      </c>
      <c r="I83" s="6">
        <f t="shared" si="3"/>
        <v>83.72200000000001</v>
      </c>
      <c r="J83" s="5">
        <f>COUNTIF($F$2:F83,F83)</f>
        <v>1</v>
      </c>
    </row>
    <row r="84" spans="1:10" s="7" customFormat="1" ht="19.5" customHeight="1">
      <c r="A84" s="3">
        <v>82</v>
      </c>
      <c r="B84" s="4" t="s">
        <v>376</v>
      </c>
      <c r="C84" s="4" t="s">
        <v>377</v>
      </c>
      <c r="D84" s="4" t="s">
        <v>378</v>
      </c>
      <c r="E84" s="4" t="s">
        <v>379</v>
      </c>
      <c r="F84" s="4" t="s">
        <v>380</v>
      </c>
      <c r="G84" s="4" t="s">
        <v>381</v>
      </c>
      <c r="H84" s="6">
        <f>VLOOKUP(B84,'[5]小学语数'!$L$6:$M$30,2,0)</f>
        <v>78.67</v>
      </c>
      <c r="I84" s="6">
        <f t="shared" si="3"/>
        <v>68.246</v>
      </c>
      <c r="J84" s="5">
        <f>COUNTIF($E$2:E84,E84)</f>
        <v>1</v>
      </c>
    </row>
    <row r="85" spans="1:10" s="7" customFormat="1" ht="19.5" customHeight="1">
      <c r="A85" s="3">
        <v>83</v>
      </c>
      <c r="B85" s="4" t="s">
        <v>382</v>
      </c>
      <c r="C85" s="4" t="s">
        <v>383</v>
      </c>
      <c r="D85" s="4" t="s">
        <v>384</v>
      </c>
      <c r="E85" s="4" t="s">
        <v>385</v>
      </c>
      <c r="F85" s="4" t="s">
        <v>386</v>
      </c>
      <c r="G85" s="4" t="s">
        <v>387</v>
      </c>
      <c r="H85" s="6">
        <f>VLOOKUP(B85,'[5]小学语数'!$L$6:$M$30,2,0)</f>
        <v>79</v>
      </c>
      <c r="I85" s="6">
        <f t="shared" si="3"/>
        <v>76.79599999999999</v>
      </c>
      <c r="J85" s="5">
        <f>COUNTIF($E$2:E85,E85)</f>
        <v>1</v>
      </c>
    </row>
    <row r="86" spans="1:10" s="7" customFormat="1" ht="19.5" customHeight="1">
      <c r="A86" s="3">
        <v>84</v>
      </c>
      <c r="B86" s="4" t="s">
        <v>388</v>
      </c>
      <c r="C86" s="4" t="s">
        <v>389</v>
      </c>
      <c r="D86" s="4" t="s">
        <v>384</v>
      </c>
      <c r="E86" s="4" t="s">
        <v>390</v>
      </c>
      <c r="F86" s="4" t="s">
        <v>391</v>
      </c>
      <c r="G86" s="4" t="s">
        <v>392</v>
      </c>
      <c r="H86" s="6">
        <f>VLOOKUP(B86,'[14]Sheet1'!$K$6:$L$28,2,0)</f>
        <v>79.6666666666667</v>
      </c>
      <c r="I86" s="6">
        <f t="shared" si="3"/>
        <v>74.59600000000002</v>
      </c>
      <c r="J86" s="5">
        <f>COUNTIF($E$2:E86,E86)</f>
        <v>1</v>
      </c>
    </row>
    <row r="87" spans="1:10" s="7" customFormat="1" ht="19.5" customHeight="1">
      <c r="A87" s="3">
        <v>85</v>
      </c>
      <c r="B87" s="4" t="s">
        <v>393</v>
      </c>
      <c r="C87" s="4" t="s">
        <v>394</v>
      </c>
      <c r="D87" s="4" t="s">
        <v>384</v>
      </c>
      <c r="E87" s="4" t="s">
        <v>395</v>
      </c>
      <c r="F87" s="4" t="s">
        <v>396</v>
      </c>
      <c r="G87" s="4" t="s">
        <v>397</v>
      </c>
      <c r="H87" s="6">
        <f>VLOOKUP(B87,'[7]小学音乐组'!$K$6:$L$22,2,0)</f>
        <v>90.6666666666667</v>
      </c>
      <c r="I87" s="6">
        <f t="shared" si="3"/>
        <v>82.18000000000002</v>
      </c>
      <c r="J87" s="5">
        <f>COUNTIF($E$2:E87,E87)</f>
        <v>1</v>
      </c>
    </row>
    <row r="88" spans="1:10" s="7" customFormat="1" ht="19.5" customHeight="1">
      <c r="A88" s="3">
        <v>86</v>
      </c>
      <c r="B88" s="4" t="s">
        <v>398</v>
      </c>
      <c r="C88" s="4" t="s">
        <v>399</v>
      </c>
      <c r="D88" s="4" t="s">
        <v>400</v>
      </c>
      <c r="E88" s="4" t="s">
        <v>401</v>
      </c>
      <c r="F88" s="4" t="s">
        <v>402</v>
      </c>
      <c r="G88" s="4" t="s">
        <v>403</v>
      </c>
      <c r="H88" s="6">
        <f>VLOOKUP(B88,'[14]Sheet1'!$K$6:$L$28,2,0)</f>
        <v>81.3333333333333</v>
      </c>
      <c r="I88" s="6">
        <f t="shared" si="3"/>
        <v>79.31599999999997</v>
      </c>
      <c r="J88" s="5">
        <f>COUNTIF($E$2:E88,E88)</f>
        <v>1</v>
      </c>
    </row>
    <row r="89" spans="1:10" s="7" customFormat="1" ht="19.5" customHeight="1">
      <c r="A89" s="3">
        <v>87</v>
      </c>
      <c r="B89" s="4" t="s">
        <v>404</v>
      </c>
      <c r="C89" s="4" t="s">
        <v>405</v>
      </c>
      <c r="D89" s="4" t="s">
        <v>400</v>
      </c>
      <c r="E89" s="4" t="s">
        <v>406</v>
      </c>
      <c r="F89" s="4" t="s">
        <v>407</v>
      </c>
      <c r="G89" s="4" t="s">
        <v>408</v>
      </c>
      <c r="H89" s="6">
        <v>81.67</v>
      </c>
      <c r="I89" s="6">
        <f t="shared" si="3"/>
        <v>76.986</v>
      </c>
      <c r="J89" s="5">
        <f>COUNTIF($E$2:E89,E89)</f>
        <v>1</v>
      </c>
    </row>
    <row r="90" spans="1:10" s="7" customFormat="1" ht="19.5" customHeight="1">
      <c r="A90" s="3">
        <v>88</v>
      </c>
      <c r="B90" s="4" t="s">
        <v>409</v>
      </c>
      <c r="C90" s="4" t="s">
        <v>410</v>
      </c>
      <c r="D90" s="4" t="s">
        <v>400</v>
      </c>
      <c r="E90" s="4" t="s">
        <v>411</v>
      </c>
      <c r="F90" s="4" t="s">
        <v>412</v>
      </c>
      <c r="G90" s="4" t="s">
        <v>66</v>
      </c>
      <c r="H90" s="6">
        <f>VLOOKUP(B90,'[6]Sheet1'!$L$6:$M$38,2,0)</f>
        <v>87</v>
      </c>
      <c r="I90" s="6">
        <f t="shared" si="3"/>
        <v>85.324</v>
      </c>
      <c r="J90" s="5">
        <f>COUNTIF($E$2:E90,E90)</f>
        <v>1</v>
      </c>
    </row>
    <row r="91" spans="1:10" s="7" customFormat="1" ht="19.5" customHeight="1">
      <c r="A91" s="3">
        <v>89</v>
      </c>
      <c r="B91" s="4" t="s">
        <v>413</v>
      </c>
      <c r="C91" s="4" t="s">
        <v>414</v>
      </c>
      <c r="D91" s="4" t="s">
        <v>400</v>
      </c>
      <c r="E91" s="4" t="s">
        <v>415</v>
      </c>
      <c r="F91" s="4" t="s">
        <v>416</v>
      </c>
      <c r="G91" s="4" t="s">
        <v>417</v>
      </c>
      <c r="H91" s="6">
        <f>VLOOKUP(B91,'[6]Sheet1'!$L$6:$M$38,2,0)</f>
        <v>90.6666666666667</v>
      </c>
      <c r="I91" s="6">
        <f t="shared" si="3"/>
        <v>89.69200000000002</v>
      </c>
      <c r="J91" s="5">
        <f>COUNTIF($E$2:E91,E91)</f>
        <v>1</v>
      </c>
    </row>
    <row r="92" spans="1:10" s="7" customFormat="1" ht="19.5" customHeight="1">
      <c r="A92" s="3">
        <v>90</v>
      </c>
      <c r="B92" s="4" t="s">
        <v>348</v>
      </c>
      <c r="C92" s="4" t="s">
        <v>418</v>
      </c>
      <c r="D92" s="4" t="s">
        <v>400</v>
      </c>
      <c r="E92" s="4" t="s">
        <v>419</v>
      </c>
      <c r="F92" s="4" t="s">
        <v>420</v>
      </c>
      <c r="G92" s="4" t="s">
        <v>421</v>
      </c>
      <c r="H92" s="6">
        <v>90.67</v>
      </c>
      <c r="I92" s="6">
        <v>76.126</v>
      </c>
      <c r="J92" s="5">
        <v>1</v>
      </c>
    </row>
    <row r="93" spans="1:10" s="7" customFormat="1" ht="19.5" customHeight="1">
      <c r="A93" s="3">
        <v>91</v>
      </c>
      <c r="B93" s="4" t="s">
        <v>422</v>
      </c>
      <c r="C93" s="4" t="s">
        <v>423</v>
      </c>
      <c r="D93" s="4" t="s">
        <v>400</v>
      </c>
      <c r="E93" s="4" t="s">
        <v>424</v>
      </c>
      <c r="F93" s="4" t="s">
        <v>425</v>
      </c>
      <c r="G93" s="4" t="s">
        <v>426</v>
      </c>
      <c r="H93" s="6">
        <v>92.4333333333333</v>
      </c>
      <c r="I93" s="6">
        <v>84.716</v>
      </c>
      <c r="J93" s="5">
        <v>1</v>
      </c>
    </row>
    <row r="94" spans="1:10" s="7" customFormat="1" ht="19.5" customHeight="1">
      <c r="A94" s="3">
        <v>92</v>
      </c>
      <c r="B94" s="4" t="s">
        <v>427</v>
      </c>
      <c r="C94" s="4" t="s">
        <v>428</v>
      </c>
      <c r="D94" s="4" t="s">
        <v>400</v>
      </c>
      <c r="E94" s="4" t="s">
        <v>429</v>
      </c>
      <c r="F94" s="4" t="s">
        <v>430</v>
      </c>
      <c r="G94" s="4" t="s">
        <v>431</v>
      </c>
      <c r="H94" s="6">
        <f>VLOOKUP(B94,'[7]小学音乐组'!$K$6:$L$22,2,0)</f>
        <v>89.6666666666667</v>
      </c>
      <c r="I94" s="6">
        <f aca="true" t="shared" si="4" ref="I94:I100">G94*0.4+H94*0.6</f>
        <v>85.64800000000002</v>
      </c>
      <c r="J94" s="5">
        <f>COUNTIF($E$2:E94,E94)</f>
        <v>1</v>
      </c>
    </row>
    <row r="95" spans="1:10" s="7" customFormat="1" ht="19.5" customHeight="1">
      <c r="A95" s="3">
        <v>93</v>
      </c>
      <c r="B95" s="4" t="s">
        <v>432</v>
      </c>
      <c r="C95" s="4" t="s">
        <v>433</v>
      </c>
      <c r="D95" s="4" t="s">
        <v>400</v>
      </c>
      <c r="E95" s="4" t="s">
        <v>429</v>
      </c>
      <c r="F95" s="4" t="s">
        <v>430</v>
      </c>
      <c r="G95" s="4" t="s">
        <v>434</v>
      </c>
      <c r="H95" s="6">
        <f>VLOOKUP(B95,'[7]小学音乐组'!$K$6:$L$22,2,0)</f>
        <v>87.6666666666667</v>
      </c>
      <c r="I95" s="6">
        <f t="shared" si="4"/>
        <v>84.17200000000003</v>
      </c>
      <c r="J95" s="5">
        <f>COUNTIF($E$2:E95,E95)</f>
        <v>2</v>
      </c>
    </row>
    <row r="96" spans="1:10" s="7" customFormat="1" ht="19.5" customHeight="1">
      <c r="A96" s="3">
        <v>94</v>
      </c>
      <c r="B96" s="4" t="s">
        <v>435</v>
      </c>
      <c r="C96" s="4" t="s">
        <v>436</v>
      </c>
      <c r="D96" s="4" t="s">
        <v>400</v>
      </c>
      <c r="E96" s="4" t="s">
        <v>437</v>
      </c>
      <c r="F96" s="4" t="s">
        <v>438</v>
      </c>
      <c r="G96" s="4" t="s">
        <v>221</v>
      </c>
      <c r="H96" s="6">
        <f>VLOOKUP(B96,'[8]小学美术组'!$K$6:$L$21,2,0)</f>
        <v>87.3333333333333</v>
      </c>
      <c r="I96" s="6">
        <f t="shared" si="4"/>
        <v>86.40399999999998</v>
      </c>
      <c r="J96" s="5">
        <f>COUNTIF($E$2:E96,E96)</f>
        <v>1</v>
      </c>
    </row>
    <row r="97" spans="1:10" s="7" customFormat="1" ht="19.5" customHeight="1">
      <c r="A97" s="3">
        <v>95</v>
      </c>
      <c r="B97" s="4" t="s">
        <v>36</v>
      </c>
      <c r="C97" s="4" t="s">
        <v>439</v>
      </c>
      <c r="D97" s="4" t="s">
        <v>400</v>
      </c>
      <c r="E97" s="4" t="s">
        <v>440</v>
      </c>
      <c r="F97" s="4" t="s">
        <v>441</v>
      </c>
      <c r="G97" s="4" t="s">
        <v>442</v>
      </c>
      <c r="H97" s="6">
        <v>89</v>
      </c>
      <c r="I97" s="6">
        <f t="shared" si="4"/>
        <v>87.80799999999999</v>
      </c>
      <c r="J97" s="5">
        <f>COUNTIF($E$2:E97,E97)</f>
        <v>1</v>
      </c>
    </row>
    <row r="98" spans="1:10" s="7" customFormat="1" ht="19.5" customHeight="1">
      <c r="A98" s="3">
        <v>96</v>
      </c>
      <c r="B98" s="4" t="s">
        <v>444</v>
      </c>
      <c r="C98" s="4" t="s">
        <v>445</v>
      </c>
      <c r="D98" s="4" t="s">
        <v>446</v>
      </c>
      <c r="E98" s="4" t="s">
        <v>447</v>
      </c>
      <c r="F98" s="4" t="s">
        <v>448</v>
      </c>
      <c r="G98" s="4" t="s">
        <v>449</v>
      </c>
      <c r="H98" s="6">
        <v>84</v>
      </c>
      <c r="I98" s="6">
        <f t="shared" si="4"/>
        <v>84.004</v>
      </c>
      <c r="J98" s="5">
        <f>COUNTIF($E$2:E98,E98)</f>
        <v>1</v>
      </c>
    </row>
    <row r="99" spans="1:10" s="7" customFormat="1" ht="19.5" customHeight="1">
      <c r="A99" s="3">
        <v>97</v>
      </c>
      <c r="B99" s="4" t="s">
        <v>450</v>
      </c>
      <c r="C99" s="4" t="s">
        <v>451</v>
      </c>
      <c r="D99" s="4" t="s">
        <v>446</v>
      </c>
      <c r="E99" s="4" t="s">
        <v>447</v>
      </c>
      <c r="F99" s="4" t="s">
        <v>448</v>
      </c>
      <c r="G99" s="4" t="s">
        <v>452</v>
      </c>
      <c r="H99" s="6">
        <v>85</v>
      </c>
      <c r="I99" s="6">
        <f t="shared" si="4"/>
        <v>83.576</v>
      </c>
      <c r="J99" s="5">
        <f>COUNTIF($E$2:E99,E99)</f>
        <v>2</v>
      </c>
    </row>
    <row r="100" spans="1:10" s="7" customFormat="1" ht="19.5" customHeight="1">
      <c r="A100" s="3">
        <v>98</v>
      </c>
      <c r="B100" s="4" t="s">
        <v>453</v>
      </c>
      <c r="C100" s="4" t="s">
        <v>454</v>
      </c>
      <c r="D100" s="4" t="s">
        <v>446</v>
      </c>
      <c r="E100" s="4" t="s">
        <v>455</v>
      </c>
      <c r="F100" s="4" t="s">
        <v>456</v>
      </c>
      <c r="G100" s="4" t="s">
        <v>457</v>
      </c>
      <c r="H100" s="6">
        <f>VLOOKUP(B100,'[14]Sheet1'!$K$6:$L$28,2,0)</f>
        <v>88.3333333333333</v>
      </c>
      <c r="I100" s="6">
        <f t="shared" si="4"/>
        <v>83.39199999999998</v>
      </c>
      <c r="J100" s="5">
        <f>COUNTIF($E$2:E100,E100)</f>
        <v>1</v>
      </c>
    </row>
    <row r="101" spans="1:10" s="7" customFormat="1" ht="19.5" customHeight="1">
      <c r="A101" s="3">
        <v>99</v>
      </c>
      <c r="B101" s="4" t="s">
        <v>458</v>
      </c>
      <c r="C101" s="4" t="s">
        <v>459</v>
      </c>
      <c r="D101" s="4" t="s">
        <v>446</v>
      </c>
      <c r="E101" s="4" t="s">
        <v>460</v>
      </c>
      <c r="F101" s="4" t="s">
        <v>461</v>
      </c>
      <c r="G101" s="4" t="s">
        <v>462</v>
      </c>
      <c r="H101" s="6">
        <v>88.8333333333333</v>
      </c>
      <c r="I101" s="6">
        <v>79.428</v>
      </c>
      <c r="J101" s="5">
        <v>1</v>
      </c>
    </row>
    <row r="102" spans="1:10" s="7" customFormat="1" ht="19.5" customHeight="1">
      <c r="A102" s="3">
        <v>100</v>
      </c>
      <c r="B102" s="4" t="s">
        <v>463</v>
      </c>
      <c r="C102" s="4" t="s">
        <v>464</v>
      </c>
      <c r="D102" s="4" t="s">
        <v>446</v>
      </c>
      <c r="E102" s="4" t="s">
        <v>465</v>
      </c>
      <c r="F102" s="4" t="s">
        <v>466</v>
      </c>
      <c r="G102" s="4" t="s">
        <v>467</v>
      </c>
      <c r="H102" s="6">
        <f>VLOOKUP(B102,'[7]小学音乐组'!$K$6:$L$22,2,0)</f>
        <v>87.6666666666667</v>
      </c>
      <c r="I102" s="6">
        <f aca="true" t="shared" si="5" ref="I102:I120">G102*0.4+H102*0.6</f>
        <v>84.80800000000002</v>
      </c>
      <c r="J102" s="5">
        <f>COUNTIF($E$2:E102,E102)</f>
        <v>1</v>
      </c>
    </row>
    <row r="103" spans="1:10" s="7" customFormat="1" ht="19.5" customHeight="1">
      <c r="A103" s="3">
        <v>101</v>
      </c>
      <c r="B103" s="4" t="s">
        <v>468</v>
      </c>
      <c r="C103" s="4" t="s">
        <v>469</v>
      </c>
      <c r="D103" s="4" t="s">
        <v>470</v>
      </c>
      <c r="E103" s="4" t="s">
        <v>471</v>
      </c>
      <c r="F103" s="4" t="s">
        <v>472</v>
      </c>
      <c r="G103" s="4" t="s">
        <v>473</v>
      </c>
      <c r="H103" s="6">
        <f>VLOOKUP(B103,'[14]Sheet1'!$K$6:$L$28,2,0)</f>
        <v>84.3333333333333</v>
      </c>
      <c r="I103" s="6">
        <f t="shared" si="5"/>
        <v>82.60399999999998</v>
      </c>
      <c r="J103" s="5">
        <f>COUNTIF($E$2:E103,E103)</f>
        <v>1</v>
      </c>
    </row>
    <row r="104" spans="1:10" s="7" customFormat="1" ht="19.5" customHeight="1">
      <c r="A104" s="3">
        <v>102</v>
      </c>
      <c r="B104" s="4" t="s">
        <v>474</v>
      </c>
      <c r="C104" s="4" t="s">
        <v>475</v>
      </c>
      <c r="D104" s="4" t="s">
        <v>470</v>
      </c>
      <c r="E104" s="4" t="s">
        <v>471</v>
      </c>
      <c r="F104" s="4" t="s">
        <v>472</v>
      </c>
      <c r="G104" s="4" t="s">
        <v>476</v>
      </c>
      <c r="H104" s="6">
        <f>VLOOKUP(B104,'[14]Sheet1'!$K$6:$L$28,2,0)</f>
        <v>86</v>
      </c>
      <c r="I104" s="6">
        <f t="shared" si="5"/>
        <v>81.18</v>
      </c>
      <c r="J104" s="5">
        <f>COUNTIF($E$2:E104,E104)</f>
        <v>2</v>
      </c>
    </row>
    <row r="105" spans="1:10" s="7" customFormat="1" ht="19.5" customHeight="1">
      <c r="A105" s="3">
        <v>103</v>
      </c>
      <c r="B105" s="4" t="s">
        <v>477</v>
      </c>
      <c r="C105" s="4" t="s">
        <v>478</v>
      </c>
      <c r="D105" s="4" t="s">
        <v>470</v>
      </c>
      <c r="E105" s="4" t="s">
        <v>471</v>
      </c>
      <c r="F105" s="4" t="s">
        <v>472</v>
      </c>
      <c r="G105" s="4" t="s">
        <v>443</v>
      </c>
      <c r="H105" s="6">
        <f>VLOOKUP(B105,'[14]Sheet1'!$K$6:$L$28,2,0)</f>
        <v>82.6666666666667</v>
      </c>
      <c r="I105" s="6">
        <f t="shared" si="5"/>
        <v>80.32000000000002</v>
      </c>
      <c r="J105" s="5">
        <f>COUNTIF($E$2:E105,E105)</f>
        <v>3</v>
      </c>
    </row>
    <row r="106" spans="1:10" s="7" customFormat="1" ht="19.5" customHeight="1">
      <c r="A106" s="3">
        <v>104</v>
      </c>
      <c r="B106" s="4" t="s">
        <v>479</v>
      </c>
      <c r="C106" s="4" t="s">
        <v>480</v>
      </c>
      <c r="D106" s="4" t="s">
        <v>470</v>
      </c>
      <c r="E106" s="4" t="s">
        <v>481</v>
      </c>
      <c r="F106" s="4" t="s">
        <v>482</v>
      </c>
      <c r="G106" s="4" t="s">
        <v>483</v>
      </c>
      <c r="H106" s="6">
        <f>VLOOKUP(B106,'[15]小学语数组'!$L$6:$M$26,2,0)</f>
        <v>86.6666666666667</v>
      </c>
      <c r="I106" s="6">
        <f t="shared" si="5"/>
        <v>82.59600000000002</v>
      </c>
      <c r="J106" s="5">
        <f>COUNTIF($F$2:F106,F106)</f>
        <v>1</v>
      </c>
    </row>
    <row r="107" spans="1:10" s="7" customFormat="1" ht="19.5" customHeight="1">
      <c r="A107" s="3">
        <v>105</v>
      </c>
      <c r="B107" s="4" t="s">
        <v>484</v>
      </c>
      <c r="C107" s="4" t="s">
        <v>485</v>
      </c>
      <c r="D107" s="4" t="s">
        <v>470</v>
      </c>
      <c r="E107" s="4" t="s">
        <v>481</v>
      </c>
      <c r="F107" s="4" t="s">
        <v>482</v>
      </c>
      <c r="G107" s="4" t="s">
        <v>486</v>
      </c>
      <c r="H107" s="6">
        <f>VLOOKUP(B107,'[15]小学语数组'!$L$6:$M$26,2,0)</f>
        <v>88.6666666666667</v>
      </c>
      <c r="I107" s="6">
        <f t="shared" si="5"/>
        <v>80.18800000000002</v>
      </c>
      <c r="J107" s="5">
        <f>COUNTIF($F$2:F107,F107)</f>
        <v>2</v>
      </c>
    </row>
    <row r="108" spans="1:10" s="7" customFormat="1" ht="19.5" customHeight="1">
      <c r="A108" s="3">
        <v>106</v>
      </c>
      <c r="B108" s="4" t="s">
        <v>487</v>
      </c>
      <c r="C108" s="4" t="s">
        <v>488</v>
      </c>
      <c r="D108" s="4" t="s">
        <v>489</v>
      </c>
      <c r="E108" s="4" t="s">
        <v>490</v>
      </c>
      <c r="F108" s="4" t="s">
        <v>491</v>
      </c>
      <c r="G108" s="4" t="s">
        <v>231</v>
      </c>
      <c r="H108" s="6">
        <f>VLOOKUP(B108,'[15]小学语数组'!$L$6:$M$26,2,0)</f>
        <v>89</v>
      </c>
      <c r="I108" s="6">
        <f t="shared" si="5"/>
        <v>88.2</v>
      </c>
      <c r="J108" s="5">
        <f>COUNTIF($F$2:F108,F108)</f>
        <v>1</v>
      </c>
    </row>
    <row r="109" spans="1:10" s="7" customFormat="1" ht="19.5" customHeight="1">
      <c r="A109" s="3">
        <v>107</v>
      </c>
      <c r="B109" s="4" t="s">
        <v>492</v>
      </c>
      <c r="C109" s="4" t="s">
        <v>493</v>
      </c>
      <c r="D109" s="4" t="s">
        <v>489</v>
      </c>
      <c r="E109" s="4" t="s">
        <v>490</v>
      </c>
      <c r="F109" s="4" t="s">
        <v>491</v>
      </c>
      <c r="G109" s="4" t="s">
        <v>494</v>
      </c>
      <c r="H109" s="6">
        <f>VLOOKUP(B109,'[15]小学语数组'!$L$6:$M$26,2,0)</f>
        <v>89.33</v>
      </c>
      <c r="I109" s="6">
        <f t="shared" si="5"/>
        <v>83.886</v>
      </c>
      <c r="J109" s="5">
        <f>COUNTIF($F$2:F109,F109)</f>
        <v>2</v>
      </c>
    </row>
    <row r="110" spans="1:10" s="7" customFormat="1" ht="19.5" customHeight="1">
      <c r="A110" s="3">
        <v>108</v>
      </c>
      <c r="B110" s="4" t="s">
        <v>495</v>
      </c>
      <c r="C110" s="4" t="s">
        <v>496</v>
      </c>
      <c r="D110" s="4" t="s">
        <v>489</v>
      </c>
      <c r="E110" s="4" t="s">
        <v>490</v>
      </c>
      <c r="F110" s="4" t="s">
        <v>491</v>
      </c>
      <c r="G110" s="4" t="s">
        <v>497</v>
      </c>
      <c r="H110" s="6">
        <f>VLOOKUP(B110,'[15]小学语数组'!$L$6:$M$26,2,0)</f>
        <v>86</v>
      </c>
      <c r="I110" s="6">
        <f t="shared" si="5"/>
        <v>83.20400000000001</v>
      </c>
      <c r="J110" s="5">
        <f>COUNTIF($F$2:F110,F110)</f>
        <v>3</v>
      </c>
    </row>
    <row r="111" spans="1:10" s="7" customFormat="1" ht="19.5" customHeight="1">
      <c r="A111" s="3">
        <v>109</v>
      </c>
      <c r="B111" s="4" t="s">
        <v>498</v>
      </c>
      <c r="C111" s="4" t="s">
        <v>499</v>
      </c>
      <c r="D111" s="4" t="s">
        <v>489</v>
      </c>
      <c r="E111" s="4" t="s">
        <v>490</v>
      </c>
      <c r="F111" s="4" t="s">
        <v>491</v>
      </c>
      <c r="G111" s="4" t="s">
        <v>500</v>
      </c>
      <c r="H111" s="6">
        <f>VLOOKUP(B111,'[15]小学语数组'!$L$6:$M$26,2,0)</f>
        <v>80.6666666666667</v>
      </c>
      <c r="I111" s="6">
        <f t="shared" si="5"/>
        <v>81.86000000000001</v>
      </c>
      <c r="J111" s="5">
        <f>COUNTIF($F$2:F111,F111)</f>
        <v>4</v>
      </c>
    </row>
    <row r="112" spans="1:10" s="7" customFormat="1" ht="19.5" customHeight="1">
      <c r="A112" s="3">
        <v>110</v>
      </c>
      <c r="B112" s="4" t="s">
        <v>501</v>
      </c>
      <c r="C112" s="4" t="s">
        <v>502</v>
      </c>
      <c r="D112" s="4" t="s">
        <v>489</v>
      </c>
      <c r="E112" s="4" t="s">
        <v>503</v>
      </c>
      <c r="F112" s="4" t="s">
        <v>504</v>
      </c>
      <c r="G112" s="4" t="s">
        <v>505</v>
      </c>
      <c r="H112" s="6">
        <f>VLOOKUP(B112,'[15]小学语数组'!$L$6:$M$26,2,0)</f>
        <v>88.3333333333333</v>
      </c>
      <c r="I112" s="6">
        <f t="shared" si="5"/>
        <v>86.15199999999999</v>
      </c>
      <c r="J112" s="5">
        <f>COUNTIF($F$2:F112,F112)</f>
        <v>1</v>
      </c>
    </row>
    <row r="113" spans="1:10" s="7" customFormat="1" ht="19.5" customHeight="1">
      <c r="A113" s="3">
        <v>111</v>
      </c>
      <c r="B113" s="4" t="s">
        <v>506</v>
      </c>
      <c r="C113" s="4" t="s">
        <v>507</v>
      </c>
      <c r="D113" s="4" t="s">
        <v>489</v>
      </c>
      <c r="E113" s="4" t="s">
        <v>503</v>
      </c>
      <c r="F113" s="4" t="s">
        <v>504</v>
      </c>
      <c r="G113" s="4" t="s">
        <v>508</v>
      </c>
      <c r="H113" s="6">
        <f>VLOOKUP(B113,'[15]小学语数组'!$L$6:$M$26,2,0)</f>
        <v>84.6666666666667</v>
      </c>
      <c r="I113" s="6">
        <f t="shared" si="5"/>
        <v>85.51600000000002</v>
      </c>
      <c r="J113" s="5">
        <f>COUNTIF($F$2:F113,F113)</f>
        <v>2</v>
      </c>
    </row>
    <row r="114" spans="1:10" s="7" customFormat="1" ht="19.5" customHeight="1">
      <c r="A114" s="3">
        <v>112</v>
      </c>
      <c r="B114" s="4" t="s">
        <v>509</v>
      </c>
      <c r="C114" s="4" t="s">
        <v>510</v>
      </c>
      <c r="D114" s="4" t="s">
        <v>489</v>
      </c>
      <c r="E114" s="4" t="s">
        <v>503</v>
      </c>
      <c r="F114" s="4" t="s">
        <v>504</v>
      </c>
      <c r="G114" s="4" t="s">
        <v>511</v>
      </c>
      <c r="H114" s="6">
        <f>VLOOKUP(B114,'[15]小学语数组'!$L$6:$M$26,2,0)</f>
        <v>87</v>
      </c>
      <c r="I114" s="6">
        <f t="shared" si="5"/>
        <v>83.264</v>
      </c>
      <c r="J114" s="5">
        <f>COUNTIF($F$2:F114,F114)</f>
        <v>3</v>
      </c>
    </row>
    <row r="115" spans="1:10" s="7" customFormat="1" ht="19.5" customHeight="1">
      <c r="A115" s="3">
        <v>113</v>
      </c>
      <c r="B115" s="4" t="s">
        <v>512</v>
      </c>
      <c r="C115" s="4" t="s">
        <v>513</v>
      </c>
      <c r="D115" s="4" t="s">
        <v>489</v>
      </c>
      <c r="E115" s="4" t="s">
        <v>503</v>
      </c>
      <c r="F115" s="4" t="s">
        <v>504</v>
      </c>
      <c r="G115" s="4" t="s">
        <v>514</v>
      </c>
      <c r="H115" s="6">
        <f>VLOOKUP(B115,'[15]小学语数组'!$L$6:$M$26,2,0)</f>
        <v>84</v>
      </c>
      <c r="I115" s="6">
        <f t="shared" si="5"/>
        <v>81.708</v>
      </c>
      <c r="J115" s="5">
        <f>COUNTIF($F$2:F115,F115)</f>
        <v>4</v>
      </c>
    </row>
    <row r="116" spans="1:10" s="7" customFormat="1" ht="19.5" customHeight="1">
      <c r="A116" s="3">
        <v>114</v>
      </c>
      <c r="B116" s="4" t="s">
        <v>515</v>
      </c>
      <c r="C116" s="4" t="s">
        <v>516</v>
      </c>
      <c r="D116" s="4" t="s">
        <v>470</v>
      </c>
      <c r="E116" s="4" t="s">
        <v>517</v>
      </c>
      <c r="F116" s="4" t="s">
        <v>518</v>
      </c>
      <c r="G116" s="4" t="s">
        <v>103</v>
      </c>
      <c r="H116" s="6">
        <v>89.17</v>
      </c>
      <c r="I116" s="6">
        <f t="shared" si="5"/>
        <v>87.766</v>
      </c>
      <c r="J116" s="5">
        <f>COUNTIF($E$2:E116,E116)</f>
        <v>1</v>
      </c>
    </row>
    <row r="117" spans="1:10" s="7" customFormat="1" ht="19.5" customHeight="1">
      <c r="A117" s="3">
        <v>115</v>
      </c>
      <c r="B117" s="4" t="s">
        <v>519</v>
      </c>
      <c r="C117" s="4" t="s">
        <v>520</v>
      </c>
      <c r="D117" s="4" t="s">
        <v>470</v>
      </c>
      <c r="E117" s="4" t="s">
        <v>521</v>
      </c>
      <c r="F117" s="4" t="s">
        <v>522</v>
      </c>
      <c r="G117" s="4" t="s">
        <v>269</v>
      </c>
      <c r="H117" s="6">
        <f>VLOOKUP(B117,'[16]小学音乐'!$L$6:$M$24,2,0)</f>
        <v>88.3333333333333</v>
      </c>
      <c r="I117" s="6">
        <f t="shared" si="5"/>
        <v>84.79599999999998</v>
      </c>
      <c r="J117" s="5">
        <f>COUNTIF($E$2:E117,E117)</f>
        <v>1</v>
      </c>
    </row>
    <row r="118" spans="1:10" s="7" customFormat="1" ht="19.5" customHeight="1">
      <c r="A118" s="3">
        <v>116</v>
      </c>
      <c r="B118" s="4" t="s">
        <v>523</v>
      </c>
      <c r="C118" s="4" t="s">
        <v>524</v>
      </c>
      <c r="D118" s="4" t="s">
        <v>470</v>
      </c>
      <c r="E118" s="4" t="s">
        <v>525</v>
      </c>
      <c r="F118" s="4" t="s">
        <v>526</v>
      </c>
      <c r="G118" s="4" t="s">
        <v>527</v>
      </c>
      <c r="H118" s="6">
        <f>VLOOKUP(B118,'[8]小学美术组'!$K$6:$L$21,2,0)</f>
        <v>90.6666666666667</v>
      </c>
      <c r="I118" s="6">
        <f t="shared" si="5"/>
        <v>88.14800000000002</v>
      </c>
      <c r="J118" s="5">
        <f>COUNTIF($E$2:E118,E118)</f>
        <v>1</v>
      </c>
    </row>
    <row r="119" spans="1:10" s="7" customFormat="1" ht="19.5" customHeight="1">
      <c r="A119" s="3">
        <v>117</v>
      </c>
      <c r="B119" s="4" t="s">
        <v>528</v>
      </c>
      <c r="C119" s="4" t="s">
        <v>529</v>
      </c>
      <c r="D119" s="4" t="s">
        <v>470</v>
      </c>
      <c r="E119" s="4" t="s">
        <v>525</v>
      </c>
      <c r="F119" s="4" t="s">
        <v>526</v>
      </c>
      <c r="G119" s="4" t="s">
        <v>530</v>
      </c>
      <c r="H119" s="6">
        <f>VLOOKUP(B119,'[8]小学美术组'!$K$6:$L$21,2,0)</f>
        <v>91</v>
      </c>
      <c r="I119" s="6">
        <f t="shared" si="5"/>
        <v>86.29599999999999</v>
      </c>
      <c r="J119" s="5">
        <f>COUNTIF($E$2:E119,E119)</f>
        <v>2</v>
      </c>
    </row>
    <row r="120" spans="1:10" s="7" customFormat="1" ht="19.5" customHeight="1">
      <c r="A120" s="3">
        <v>118</v>
      </c>
      <c r="B120" s="4" t="s">
        <v>531</v>
      </c>
      <c r="C120" s="4" t="s">
        <v>532</v>
      </c>
      <c r="D120" s="4" t="s">
        <v>489</v>
      </c>
      <c r="E120" s="4" t="s">
        <v>533</v>
      </c>
      <c r="F120" s="4" t="s">
        <v>534</v>
      </c>
      <c r="G120" s="4" t="s">
        <v>535</v>
      </c>
      <c r="H120" s="6">
        <v>89</v>
      </c>
      <c r="I120" s="6">
        <f t="shared" si="5"/>
        <v>89.392</v>
      </c>
      <c r="J120" s="5">
        <f>COUNTIF($E$2:E120,E120)</f>
        <v>1</v>
      </c>
    </row>
    <row r="121" spans="1:10" s="7" customFormat="1" ht="19.5" customHeight="1">
      <c r="A121" s="3">
        <v>119</v>
      </c>
      <c r="B121" s="4" t="s">
        <v>536</v>
      </c>
      <c r="C121" s="4" t="s">
        <v>537</v>
      </c>
      <c r="D121" s="4" t="s">
        <v>489</v>
      </c>
      <c r="E121" s="4" t="s">
        <v>538</v>
      </c>
      <c r="F121" s="4" t="s">
        <v>539</v>
      </c>
      <c r="G121" s="4" t="s">
        <v>540</v>
      </c>
      <c r="H121" s="6">
        <v>83.5</v>
      </c>
      <c r="I121" s="6">
        <v>82.9</v>
      </c>
      <c r="J121" s="5">
        <v>1</v>
      </c>
    </row>
    <row r="122" spans="1:10" s="7" customFormat="1" ht="19.5" customHeight="1">
      <c r="A122" s="3">
        <v>120</v>
      </c>
      <c r="B122" s="4" t="s">
        <v>541</v>
      </c>
      <c r="C122" s="4" t="s">
        <v>542</v>
      </c>
      <c r="D122" s="4" t="s">
        <v>470</v>
      </c>
      <c r="E122" s="4" t="s">
        <v>543</v>
      </c>
      <c r="F122" s="4" t="s">
        <v>544</v>
      </c>
      <c r="G122" s="4" t="s">
        <v>545</v>
      </c>
      <c r="H122" s="6">
        <f>VLOOKUP(B122,'[13]Sheet1'!$M$6:$N$23,2,0)</f>
        <v>88</v>
      </c>
      <c r="I122" s="6">
        <f aca="true" t="shared" si="6" ref="I122:I127">G122*0.4+H122*0.6</f>
        <v>88.632</v>
      </c>
      <c r="J122" s="5">
        <f>COUNTIF($E$2:E122,E122)</f>
        <v>1</v>
      </c>
    </row>
    <row r="123" spans="1:10" s="7" customFormat="1" ht="19.5" customHeight="1">
      <c r="A123" s="3">
        <v>121</v>
      </c>
      <c r="B123" s="4" t="s">
        <v>546</v>
      </c>
      <c r="C123" s="4" t="s">
        <v>547</v>
      </c>
      <c r="D123" s="4" t="s">
        <v>548</v>
      </c>
      <c r="E123" s="4" t="s">
        <v>549</v>
      </c>
      <c r="F123" s="4" t="s">
        <v>550</v>
      </c>
      <c r="G123" s="4" t="s">
        <v>50</v>
      </c>
      <c r="H123" s="6">
        <f>VLOOKUP(B123,'[17]Sheet1'!$K$6:$L$28,2,0)</f>
        <v>88</v>
      </c>
      <c r="I123" s="6">
        <f t="shared" si="6"/>
        <v>86.364</v>
      </c>
      <c r="J123" s="5">
        <f>COUNTIF($E$2:E123,E123)</f>
        <v>1</v>
      </c>
    </row>
    <row r="124" spans="1:10" s="7" customFormat="1" ht="19.5" customHeight="1">
      <c r="A124" s="3">
        <v>122</v>
      </c>
      <c r="B124" s="4" t="s">
        <v>551</v>
      </c>
      <c r="C124" s="4" t="s">
        <v>552</v>
      </c>
      <c r="D124" s="4" t="s">
        <v>548</v>
      </c>
      <c r="E124" s="4" t="s">
        <v>549</v>
      </c>
      <c r="F124" s="4" t="s">
        <v>550</v>
      </c>
      <c r="G124" s="4" t="s">
        <v>553</v>
      </c>
      <c r="H124" s="6">
        <f>VLOOKUP(B124,'[17]Sheet1'!$K$6:$L$28,2,0)</f>
        <v>87</v>
      </c>
      <c r="I124" s="6">
        <f t="shared" si="6"/>
        <v>84.97200000000001</v>
      </c>
      <c r="J124" s="5">
        <f>COUNTIF($E$2:E124,E124)</f>
        <v>2</v>
      </c>
    </row>
    <row r="125" spans="1:10" s="7" customFormat="1" ht="19.5" customHeight="1">
      <c r="A125" s="3">
        <v>123</v>
      </c>
      <c r="B125" s="4" t="s">
        <v>554</v>
      </c>
      <c r="C125" s="4" t="s">
        <v>555</v>
      </c>
      <c r="D125" s="4" t="s">
        <v>548</v>
      </c>
      <c r="E125" s="4" t="s">
        <v>549</v>
      </c>
      <c r="F125" s="4" t="s">
        <v>550</v>
      </c>
      <c r="G125" s="4" t="s">
        <v>556</v>
      </c>
      <c r="H125" s="6">
        <f>VLOOKUP(B125,'[17]Sheet1'!$K$6:$L$28,2,0)</f>
        <v>83.3333333333333</v>
      </c>
      <c r="I125" s="6">
        <f t="shared" si="6"/>
        <v>83.45199999999997</v>
      </c>
      <c r="J125" s="5">
        <f>COUNTIF($E$2:E125,E125)</f>
        <v>3</v>
      </c>
    </row>
    <row r="126" spans="1:10" s="7" customFormat="1" ht="19.5" customHeight="1">
      <c r="A126" s="3">
        <v>124</v>
      </c>
      <c r="B126" s="4" t="s">
        <v>557</v>
      </c>
      <c r="C126" s="4" t="s">
        <v>558</v>
      </c>
      <c r="D126" s="4" t="s">
        <v>548</v>
      </c>
      <c r="E126" s="4" t="s">
        <v>559</v>
      </c>
      <c r="F126" s="4" t="s">
        <v>560</v>
      </c>
      <c r="G126" s="4" t="s">
        <v>561</v>
      </c>
      <c r="H126" s="6">
        <f>VLOOKUP(B126,'[14]Sheet1'!$K$6:$L$28,2,0)</f>
        <v>92.6666666666667</v>
      </c>
      <c r="I126" s="6">
        <f t="shared" si="6"/>
        <v>87.40400000000002</v>
      </c>
      <c r="J126" s="5">
        <f>COUNTIF($E$2:E126,E126)</f>
        <v>1</v>
      </c>
    </row>
    <row r="127" spans="1:10" s="7" customFormat="1" ht="19.5" customHeight="1">
      <c r="A127" s="3">
        <v>125</v>
      </c>
      <c r="B127" s="4" t="s">
        <v>562</v>
      </c>
      <c r="C127" s="4" t="s">
        <v>563</v>
      </c>
      <c r="D127" s="4" t="s">
        <v>548</v>
      </c>
      <c r="E127" s="4" t="s">
        <v>564</v>
      </c>
      <c r="F127" s="4" t="s">
        <v>565</v>
      </c>
      <c r="G127" s="4" t="s">
        <v>566</v>
      </c>
      <c r="H127" s="6">
        <f>VLOOKUP(B127,'[6]Sheet1'!$L$6:$M$38,2,0)</f>
        <v>89.3333333333333</v>
      </c>
      <c r="I127" s="6">
        <f t="shared" si="6"/>
        <v>89.19199999999998</v>
      </c>
      <c r="J127" s="5">
        <f>COUNTIF($E$2:E127,E127)</f>
        <v>1</v>
      </c>
    </row>
    <row r="128" spans="1:10" s="7" customFormat="1" ht="19.5" customHeight="1">
      <c r="A128" s="3">
        <v>126</v>
      </c>
      <c r="B128" s="4" t="s">
        <v>567</v>
      </c>
      <c r="C128" s="4" t="s">
        <v>568</v>
      </c>
      <c r="D128" s="4" t="s">
        <v>548</v>
      </c>
      <c r="E128" s="4" t="s">
        <v>569</v>
      </c>
      <c r="F128" s="4" t="s">
        <v>570</v>
      </c>
      <c r="G128" s="4" t="s">
        <v>571</v>
      </c>
      <c r="H128" s="6">
        <v>82.5333333333333</v>
      </c>
      <c r="I128" s="6">
        <v>78.716</v>
      </c>
      <c r="J128" s="5">
        <v>1</v>
      </c>
    </row>
    <row r="129" spans="1:10" s="7" customFormat="1" ht="19.5" customHeight="1">
      <c r="A129" s="3">
        <v>127</v>
      </c>
      <c r="B129" s="4" t="s">
        <v>572</v>
      </c>
      <c r="C129" s="4" t="s">
        <v>573</v>
      </c>
      <c r="D129" s="4" t="s">
        <v>548</v>
      </c>
      <c r="E129" s="4" t="s">
        <v>574</v>
      </c>
      <c r="F129" s="4" t="s">
        <v>575</v>
      </c>
      <c r="G129" s="4" t="s">
        <v>576</v>
      </c>
      <c r="H129" s="6">
        <f>VLOOKUP(B129,'[16]小学音乐'!$L$6:$M$24,2,0)</f>
        <v>88.6666666666667</v>
      </c>
      <c r="I129" s="6">
        <f aca="true" t="shared" si="7" ref="I129:I155">G129*0.4+H129*0.6</f>
        <v>88.04800000000003</v>
      </c>
      <c r="J129" s="5">
        <f>COUNTIF($E$2:E129,E129)</f>
        <v>1</v>
      </c>
    </row>
    <row r="130" spans="1:10" s="7" customFormat="1" ht="19.5" customHeight="1">
      <c r="A130" s="3">
        <v>128</v>
      </c>
      <c r="B130" s="4" t="s">
        <v>577</v>
      </c>
      <c r="C130" s="4" t="s">
        <v>578</v>
      </c>
      <c r="D130" s="4" t="s">
        <v>548</v>
      </c>
      <c r="E130" s="4" t="s">
        <v>579</v>
      </c>
      <c r="F130" s="4" t="s">
        <v>580</v>
      </c>
      <c r="G130" s="4" t="s">
        <v>581</v>
      </c>
      <c r="H130" s="6">
        <f>VLOOKUP(B130,'[16]小学音乐'!$L$6:$M$24,2,0)</f>
        <v>83</v>
      </c>
      <c r="I130" s="6">
        <f t="shared" si="7"/>
        <v>78.476</v>
      </c>
      <c r="J130" s="5">
        <f>COUNTIF($E$2:E130,E130)</f>
        <v>1</v>
      </c>
    </row>
    <row r="131" spans="1:10" s="7" customFormat="1" ht="19.5" customHeight="1">
      <c r="A131" s="3">
        <v>129</v>
      </c>
      <c r="B131" s="4" t="s">
        <v>582</v>
      </c>
      <c r="C131" s="4" t="s">
        <v>583</v>
      </c>
      <c r="D131" s="4" t="s">
        <v>548</v>
      </c>
      <c r="E131" s="4" t="s">
        <v>584</v>
      </c>
      <c r="F131" s="4" t="s">
        <v>585</v>
      </c>
      <c r="G131" s="4" t="s">
        <v>586</v>
      </c>
      <c r="H131" s="6">
        <v>81.33</v>
      </c>
      <c r="I131" s="6">
        <f t="shared" si="7"/>
        <v>83.93799999999999</v>
      </c>
      <c r="J131" s="5">
        <f>COUNTIF($E$2:E131,E131)</f>
        <v>1</v>
      </c>
    </row>
    <row r="132" spans="1:10" s="7" customFormat="1" ht="19.5" customHeight="1">
      <c r="A132" s="3">
        <v>130</v>
      </c>
      <c r="B132" s="4" t="s">
        <v>587</v>
      </c>
      <c r="C132" s="4" t="s">
        <v>588</v>
      </c>
      <c r="D132" s="4" t="s">
        <v>548</v>
      </c>
      <c r="E132" s="4" t="s">
        <v>589</v>
      </c>
      <c r="F132" s="4" t="s">
        <v>590</v>
      </c>
      <c r="G132" s="4" t="s">
        <v>591</v>
      </c>
      <c r="H132" s="6">
        <v>80.67</v>
      </c>
      <c r="I132" s="6">
        <f t="shared" si="7"/>
        <v>82.61</v>
      </c>
      <c r="J132" s="5">
        <f>COUNTIF($E$2:E132,E132)</f>
        <v>1</v>
      </c>
    </row>
    <row r="133" spans="1:10" s="7" customFormat="1" ht="19.5" customHeight="1">
      <c r="A133" s="3">
        <v>131</v>
      </c>
      <c r="B133" s="4" t="s">
        <v>592</v>
      </c>
      <c r="C133" s="4" t="s">
        <v>593</v>
      </c>
      <c r="D133" s="4" t="s">
        <v>548</v>
      </c>
      <c r="E133" s="4" t="s">
        <v>594</v>
      </c>
      <c r="F133" s="4" t="s">
        <v>595</v>
      </c>
      <c r="G133" s="4" t="s">
        <v>596</v>
      </c>
      <c r="H133" s="6">
        <f>VLOOKUP(B133,'[13]Sheet1'!$M$6:$N$23,2,0)</f>
        <v>86.6666666666667</v>
      </c>
      <c r="I133" s="6">
        <f t="shared" si="7"/>
        <v>84.27200000000002</v>
      </c>
      <c r="J133" s="5">
        <f>COUNTIF($E$2:E133,E133)</f>
        <v>1</v>
      </c>
    </row>
    <row r="134" spans="1:10" s="7" customFormat="1" ht="23.25" customHeight="1">
      <c r="A134" s="3">
        <v>132</v>
      </c>
      <c r="B134" s="4" t="s">
        <v>597</v>
      </c>
      <c r="C134" s="4" t="s">
        <v>598</v>
      </c>
      <c r="D134" s="4" t="s">
        <v>599</v>
      </c>
      <c r="E134" s="4" t="s">
        <v>600</v>
      </c>
      <c r="F134" s="4" t="s">
        <v>601</v>
      </c>
      <c r="G134" s="4" t="s">
        <v>602</v>
      </c>
      <c r="H134" s="6">
        <v>84.67</v>
      </c>
      <c r="I134" s="6">
        <f t="shared" si="7"/>
        <v>82.898</v>
      </c>
      <c r="J134" s="5">
        <f>COUNTIF($E$2:E134,E134)</f>
        <v>1</v>
      </c>
    </row>
    <row r="135" spans="1:10" s="7" customFormat="1" ht="19.5" customHeight="1">
      <c r="A135" s="3">
        <v>133</v>
      </c>
      <c r="B135" s="4" t="s">
        <v>603</v>
      </c>
      <c r="C135" s="4" t="s">
        <v>604</v>
      </c>
      <c r="D135" s="4" t="s">
        <v>599</v>
      </c>
      <c r="E135" s="4" t="s">
        <v>600</v>
      </c>
      <c r="F135" s="4" t="s">
        <v>601</v>
      </c>
      <c r="G135" s="4" t="s">
        <v>605</v>
      </c>
      <c r="H135" s="6">
        <v>82.67</v>
      </c>
      <c r="I135" s="6">
        <f t="shared" si="7"/>
        <v>82.674</v>
      </c>
      <c r="J135" s="5">
        <f>COUNTIF($E$2:E135,E135)</f>
        <v>2</v>
      </c>
    </row>
    <row r="136" spans="1:10" s="7" customFormat="1" ht="19.5" customHeight="1">
      <c r="A136" s="3">
        <v>134</v>
      </c>
      <c r="B136" s="4" t="s">
        <v>606</v>
      </c>
      <c r="C136" s="4" t="s">
        <v>607</v>
      </c>
      <c r="D136" s="4" t="s">
        <v>599</v>
      </c>
      <c r="E136" s="4" t="s">
        <v>608</v>
      </c>
      <c r="F136" s="4" t="s">
        <v>609</v>
      </c>
      <c r="G136" s="4" t="s">
        <v>610</v>
      </c>
      <c r="H136" s="6">
        <f>VLOOKUP(B136,'[17]Sheet1'!$K$6:$L$28,2,0)</f>
        <v>84</v>
      </c>
      <c r="I136" s="6">
        <f t="shared" si="7"/>
        <v>79.944</v>
      </c>
      <c r="J136" s="5">
        <f>COUNTIF($E$2:E136,E136)</f>
        <v>1</v>
      </c>
    </row>
    <row r="137" spans="1:10" s="7" customFormat="1" ht="19.5" customHeight="1">
      <c r="A137" s="3">
        <v>135</v>
      </c>
      <c r="B137" s="4" t="s">
        <v>611</v>
      </c>
      <c r="C137" s="4" t="s">
        <v>612</v>
      </c>
      <c r="D137" s="4" t="s">
        <v>599</v>
      </c>
      <c r="E137" s="4" t="s">
        <v>608</v>
      </c>
      <c r="F137" s="4" t="s">
        <v>609</v>
      </c>
      <c r="G137" s="4" t="s">
        <v>613</v>
      </c>
      <c r="H137" s="6">
        <f>VLOOKUP(B137,'[17]Sheet1'!$K$6:$L$28,2,0)</f>
        <v>75.6666666666667</v>
      </c>
      <c r="I137" s="6">
        <f t="shared" si="7"/>
        <v>68.16400000000002</v>
      </c>
      <c r="J137" s="5">
        <f>COUNTIF($E$2:E137,E137)</f>
        <v>2</v>
      </c>
    </row>
    <row r="138" spans="1:10" s="7" customFormat="1" ht="19.5" customHeight="1">
      <c r="A138" s="3">
        <v>136</v>
      </c>
      <c r="B138" s="4" t="s">
        <v>614</v>
      </c>
      <c r="C138" s="4" t="s">
        <v>615</v>
      </c>
      <c r="D138" s="4" t="s">
        <v>599</v>
      </c>
      <c r="E138" s="4" t="s">
        <v>616</v>
      </c>
      <c r="F138" s="4" t="s">
        <v>617</v>
      </c>
      <c r="G138" s="4" t="s">
        <v>269</v>
      </c>
      <c r="H138" s="6">
        <f>VLOOKUP(B138,'[16]小学音乐'!$L$6:$M$24,2,0)</f>
        <v>85.6666666666667</v>
      </c>
      <c r="I138" s="6">
        <f t="shared" si="7"/>
        <v>83.19600000000003</v>
      </c>
      <c r="J138" s="5">
        <f>COUNTIF($E$2:E138,E138)</f>
        <v>1</v>
      </c>
    </row>
    <row r="139" spans="1:10" s="7" customFormat="1" ht="19.5" customHeight="1">
      <c r="A139" s="3">
        <v>137</v>
      </c>
      <c r="B139" s="4" t="s">
        <v>618</v>
      </c>
      <c r="C139" s="4" t="s">
        <v>619</v>
      </c>
      <c r="D139" s="4" t="s">
        <v>599</v>
      </c>
      <c r="E139" s="4" t="s">
        <v>616</v>
      </c>
      <c r="F139" s="4" t="s">
        <v>617</v>
      </c>
      <c r="G139" s="4" t="s">
        <v>620</v>
      </c>
      <c r="H139" s="6">
        <f>VLOOKUP(B139,'[16]小学音乐'!$L$6:$M$24,2,0)</f>
        <v>83.6666666666667</v>
      </c>
      <c r="I139" s="6">
        <f t="shared" si="7"/>
        <v>80.17600000000002</v>
      </c>
      <c r="J139" s="5">
        <f>COUNTIF($E$2:E139,E139)</f>
        <v>2</v>
      </c>
    </row>
    <row r="140" spans="1:10" s="7" customFormat="1" ht="19.5" customHeight="1">
      <c r="A140" s="3">
        <v>138</v>
      </c>
      <c r="B140" s="4" t="s">
        <v>621</v>
      </c>
      <c r="C140" s="4" t="s">
        <v>622</v>
      </c>
      <c r="D140" s="4" t="s">
        <v>599</v>
      </c>
      <c r="E140" s="4" t="s">
        <v>623</v>
      </c>
      <c r="F140" s="4" t="s">
        <v>624</v>
      </c>
      <c r="G140" s="4" t="s">
        <v>103</v>
      </c>
      <c r="H140" s="6">
        <v>83.67</v>
      </c>
      <c r="I140" s="6">
        <f t="shared" si="7"/>
        <v>84.46600000000001</v>
      </c>
      <c r="J140" s="5">
        <f>COUNTIF($E$2:E140,E140)</f>
        <v>1</v>
      </c>
    </row>
    <row r="141" spans="1:10" s="7" customFormat="1" ht="19.5" customHeight="1">
      <c r="A141" s="3">
        <v>139</v>
      </c>
      <c r="B141" s="4" t="s">
        <v>625</v>
      </c>
      <c r="C141" s="4" t="s">
        <v>626</v>
      </c>
      <c r="D141" s="4" t="s">
        <v>599</v>
      </c>
      <c r="E141" s="4" t="s">
        <v>623</v>
      </c>
      <c r="F141" s="4" t="s">
        <v>624</v>
      </c>
      <c r="G141" s="4" t="s">
        <v>627</v>
      </c>
      <c r="H141" s="6">
        <v>84.67</v>
      </c>
      <c r="I141" s="6">
        <f t="shared" si="7"/>
        <v>83.482</v>
      </c>
      <c r="J141" s="5">
        <f>COUNTIF($E$2:E141,E141)</f>
        <v>2</v>
      </c>
    </row>
    <row r="142" spans="1:10" s="7" customFormat="1" ht="19.5" customHeight="1">
      <c r="A142" s="3">
        <v>140</v>
      </c>
      <c r="B142" s="4" t="s">
        <v>628</v>
      </c>
      <c r="C142" s="4" t="s">
        <v>629</v>
      </c>
      <c r="D142" s="4" t="s">
        <v>599</v>
      </c>
      <c r="E142" s="4" t="s">
        <v>630</v>
      </c>
      <c r="F142" s="4" t="s">
        <v>631</v>
      </c>
      <c r="G142" s="4" t="s">
        <v>632</v>
      </c>
      <c r="H142" s="6">
        <f>VLOOKUP(B142,'[13]Sheet1'!$M$6:$N$23,2,0)</f>
        <v>84.3333333333333</v>
      </c>
      <c r="I142" s="6">
        <f t="shared" si="7"/>
        <v>80.86399999999998</v>
      </c>
      <c r="J142" s="5">
        <f>COUNTIF($E$2:E142,E142)</f>
        <v>1</v>
      </c>
    </row>
    <row r="143" spans="1:10" s="7" customFormat="1" ht="19.5" customHeight="1">
      <c r="A143" s="3">
        <v>141</v>
      </c>
      <c r="B143" s="4" t="s">
        <v>633</v>
      </c>
      <c r="C143" s="4" t="s">
        <v>634</v>
      </c>
      <c r="D143" s="4" t="s">
        <v>635</v>
      </c>
      <c r="E143" s="4" t="s">
        <v>636</v>
      </c>
      <c r="F143" s="4" t="s">
        <v>637</v>
      </c>
      <c r="G143" s="4" t="s">
        <v>638</v>
      </c>
      <c r="H143" s="6">
        <v>80.67</v>
      </c>
      <c r="I143" s="6">
        <f t="shared" si="7"/>
        <v>76.71000000000001</v>
      </c>
      <c r="J143" s="5">
        <f>COUNTIF($E$2:E143,E143)</f>
        <v>1</v>
      </c>
    </row>
    <row r="144" spans="1:10" s="7" customFormat="1" ht="19.5" customHeight="1">
      <c r="A144" s="3">
        <v>142</v>
      </c>
      <c r="B144" s="4" t="s">
        <v>639</v>
      </c>
      <c r="C144" s="4" t="s">
        <v>640</v>
      </c>
      <c r="D144" s="4" t="s">
        <v>635</v>
      </c>
      <c r="E144" s="4" t="s">
        <v>636</v>
      </c>
      <c r="F144" s="4" t="s">
        <v>637</v>
      </c>
      <c r="G144" s="4" t="s">
        <v>641</v>
      </c>
      <c r="H144" s="6">
        <v>81.33</v>
      </c>
      <c r="I144" s="6">
        <f t="shared" si="7"/>
        <v>75.922</v>
      </c>
      <c r="J144" s="5">
        <f>COUNTIF($E$2:E144,E144)</f>
        <v>2</v>
      </c>
    </row>
    <row r="145" spans="1:10" s="7" customFormat="1" ht="19.5" customHeight="1">
      <c r="A145" s="3">
        <v>143</v>
      </c>
      <c r="B145" s="4" t="s">
        <v>642</v>
      </c>
      <c r="C145" s="4" t="s">
        <v>643</v>
      </c>
      <c r="D145" s="4" t="s">
        <v>635</v>
      </c>
      <c r="E145" s="4" t="s">
        <v>644</v>
      </c>
      <c r="F145" s="4" t="s">
        <v>645</v>
      </c>
      <c r="G145" s="4" t="s">
        <v>646</v>
      </c>
      <c r="H145" s="6">
        <f>VLOOKUP(B145,'[18]小学数学 分数除法'!$M$6:$N$19,2,0)</f>
        <v>80</v>
      </c>
      <c r="I145" s="6">
        <f t="shared" si="7"/>
        <v>77.368</v>
      </c>
      <c r="J145" s="5">
        <f>COUNTIF($E$2:E145,E145)</f>
        <v>1</v>
      </c>
    </row>
    <row r="146" spans="1:10" s="7" customFormat="1" ht="19.5" customHeight="1">
      <c r="A146" s="3">
        <v>144</v>
      </c>
      <c r="B146" s="4" t="s">
        <v>647</v>
      </c>
      <c r="C146" s="4" t="s">
        <v>648</v>
      </c>
      <c r="D146" s="4" t="s">
        <v>635</v>
      </c>
      <c r="E146" s="4" t="s">
        <v>649</v>
      </c>
      <c r="F146" s="4" t="s">
        <v>650</v>
      </c>
      <c r="G146" s="4" t="s">
        <v>651</v>
      </c>
      <c r="H146" s="6">
        <f>VLOOKUP(B146,'[6]Sheet1'!$L$6:$M$38,2,0)</f>
        <v>86.8333333333333</v>
      </c>
      <c r="I146" s="6">
        <f t="shared" si="7"/>
        <v>84.20399999999998</v>
      </c>
      <c r="J146" s="5">
        <f>COUNTIF($E$2:E146,E146)</f>
        <v>1</v>
      </c>
    </row>
    <row r="147" spans="1:10" s="7" customFormat="1" ht="19.5" customHeight="1">
      <c r="A147" s="3">
        <v>145</v>
      </c>
      <c r="B147" s="4" t="s">
        <v>652</v>
      </c>
      <c r="C147" s="4" t="s">
        <v>653</v>
      </c>
      <c r="D147" s="4" t="s">
        <v>635</v>
      </c>
      <c r="E147" s="4" t="s">
        <v>654</v>
      </c>
      <c r="F147" s="4" t="s">
        <v>655</v>
      </c>
      <c r="G147" s="4" t="s">
        <v>656</v>
      </c>
      <c r="H147" s="6">
        <f>VLOOKUP(B147,'[16]小学音乐'!$L$6:$M$24,2,0)</f>
        <v>86</v>
      </c>
      <c r="I147" s="6">
        <f t="shared" si="7"/>
        <v>81.06800000000001</v>
      </c>
      <c r="J147" s="5">
        <f>COUNTIF($E$2:E147,E147)</f>
        <v>1</v>
      </c>
    </row>
    <row r="148" spans="1:10" s="7" customFormat="1" ht="19.5" customHeight="1">
      <c r="A148" s="3">
        <v>146</v>
      </c>
      <c r="B148" s="4" t="s">
        <v>657</v>
      </c>
      <c r="C148" s="4" t="s">
        <v>658</v>
      </c>
      <c r="D148" s="4" t="s">
        <v>635</v>
      </c>
      <c r="E148" s="4" t="s">
        <v>659</v>
      </c>
      <c r="F148" s="4" t="s">
        <v>660</v>
      </c>
      <c r="G148" s="4" t="s">
        <v>661</v>
      </c>
      <c r="H148" s="6">
        <v>84.33</v>
      </c>
      <c r="I148" s="6">
        <f t="shared" si="7"/>
        <v>83.39</v>
      </c>
      <c r="J148" s="5">
        <f>COUNTIF($E$2:E148,E148)</f>
        <v>1</v>
      </c>
    </row>
    <row r="149" spans="1:10" s="7" customFormat="1" ht="19.5" customHeight="1">
      <c r="A149" s="3">
        <v>147</v>
      </c>
      <c r="B149" s="4" t="s">
        <v>662</v>
      </c>
      <c r="C149" s="4" t="s">
        <v>663</v>
      </c>
      <c r="D149" s="4" t="s">
        <v>664</v>
      </c>
      <c r="E149" s="4" t="s">
        <v>665</v>
      </c>
      <c r="F149" s="4" t="s">
        <v>666</v>
      </c>
      <c r="G149" s="4" t="s">
        <v>667</v>
      </c>
      <c r="H149" s="6">
        <f>VLOOKUP(B149,'[18]小学数学 分数除法'!$M$6:$N$19,2,0)</f>
        <v>82.6666666666667</v>
      </c>
      <c r="I149" s="6">
        <f t="shared" si="7"/>
        <v>80.23600000000002</v>
      </c>
      <c r="J149" s="5">
        <f>COUNTIF($E$2:E149,E149)</f>
        <v>1</v>
      </c>
    </row>
    <row r="150" spans="1:10" s="7" customFormat="1" ht="19.5" customHeight="1">
      <c r="A150" s="3">
        <v>148</v>
      </c>
      <c r="B150" s="4" t="s">
        <v>668</v>
      </c>
      <c r="C150" s="4" t="s">
        <v>669</v>
      </c>
      <c r="D150" s="4" t="s">
        <v>664</v>
      </c>
      <c r="E150" s="4" t="s">
        <v>665</v>
      </c>
      <c r="F150" s="4" t="s">
        <v>666</v>
      </c>
      <c r="G150" s="4" t="s">
        <v>237</v>
      </c>
      <c r="H150" s="6">
        <f>VLOOKUP(B150,'[18]小学数学 分数除法'!$M$6:$N$19,2,0)</f>
        <v>78</v>
      </c>
      <c r="I150" s="6">
        <f t="shared" si="7"/>
        <v>78.728</v>
      </c>
      <c r="J150" s="5">
        <f>COUNTIF($E$2:E150,E150)</f>
        <v>2</v>
      </c>
    </row>
    <row r="151" spans="1:10" s="7" customFormat="1" ht="19.5" customHeight="1">
      <c r="A151" s="3">
        <v>149</v>
      </c>
      <c r="B151" s="4" t="s">
        <v>670</v>
      </c>
      <c r="C151" s="4" t="s">
        <v>671</v>
      </c>
      <c r="D151" s="4" t="s">
        <v>664</v>
      </c>
      <c r="E151" s="4" t="s">
        <v>665</v>
      </c>
      <c r="F151" s="4" t="s">
        <v>666</v>
      </c>
      <c r="G151" s="4" t="s">
        <v>672</v>
      </c>
      <c r="H151" s="6">
        <f>VLOOKUP(B151,'[18]小学数学 分数除法'!$M$6:$N$19,2,0)</f>
        <v>83.3333333333333</v>
      </c>
      <c r="I151" s="6">
        <f t="shared" si="7"/>
        <v>78.23599999999999</v>
      </c>
      <c r="J151" s="5">
        <f>COUNTIF($E$2:E151,E151)</f>
        <v>3</v>
      </c>
    </row>
    <row r="152" spans="1:10" s="7" customFormat="1" ht="19.5" customHeight="1">
      <c r="A152" s="3">
        <v>150</v>
      </c>
      <c r="B152" s="4" t="s">
        <v>673</v>
      </c>
      <c r="C152" s="4" t="s">
        <v>674</v>
      </c>
      <c r="D152" s="4" t="s">
        <v>664</v>
      </c>
      <c r="E152" s="4" t="s">
        <v>675</v>
      </c>
      <c r="F152" s="4" t="s">
        <v>676</v>
      </c>
      <c r="G152" s="4" t="s">
        <v>677</v>
      </c>
      <c r="H152" s="6">
        <f>VLOOKUP(B152,'[18]小学数学 分数除法'!$M$6:$N$19,2,0)</f>
        <v>78</v>
      </c>
      <c r="I152" s="6">
        <f t="shared" si="7"/>
        <v>73.496</v>
      </c>
      <c r="J152" s="5">
        <f>COUNTIF($E$2:E152,E152)</f>
        <v>1</v>
      </c>
    </row>
    <row r="153" spans="1:10" s="7" customFormat="1" ht="19.5" customHeight="1">
      <c r="A153" s="3">
        <v>151</v>
      </c>
      <c r="B153" s="4" t="s">
        <v>678</v>
      </c>
      <c r="C153" s="4" t="s">
        <v>679</v>
      </c>
      <c r="D153" s="4" t="s">
        <v>664</v>
      </c>
      <c r="E153" s="4" t="s">
        <v>680</v>
      </c>
      <c r="F153" s="4" t="s">
        <v>681</v>
      </c>
      <c r="G153" s="4" t="s">
        <v>682</v>
      </c>
      <c r="H153" s="6">
        <f>VLOOKUP(B153,'[6]Sheet1'!$L$6:$M$38,2,0)</f>
        <v>90.8333333333333</v>
      </c>
      <c r="I153" s="6">
        <f t="shared" si="7"/>
        <v>89.68399999999997</v>
      </c>
      <c r="J153" s="5">
        <f>COUNTIF($E$2:E153,E153)</f>
        <v>1</v>
      </c>
    </row>
    <row r="154" spans="1:10" s="7" customFormat="1" ht="19.5" customHeight="1">
      <c r="A154" s="3">
        <v>152</v>
      </c>
      <c r="B154" s="4" t="s">
        <v>683</v>
      </c>
      <c r="C154" s="4" t="s">
        <v>684</v>
      </c>
      <c r="D154" s="4" t="s">
        <v>664</v>
      </c>
      <c r="E154" s="4" t="s">
        <v>680</v>
      </c>
      <c r="F154" s="4" t="s">
        <v>681</v>
      </c>
      <c r="G154" s="4" t="s">
        <v>685</v>
      </c>
      <c r="H154" s="6">
        <f>VLOOKUP(B154,'[6]Sheet1'!$L$6:$M$38,2,0)</f>
        <v>87</v>
      </c>
      <c r="I154" s="6">
        <f t="shared" si="7"/>
        <v>88.52799999999999</v>
      </c>
      <c r="J154" s="5">
        <f>COUNTIF($E$2:E154,E154)</f>
        <v>2</v>
      </c>
    </row>
    <row r="155" spans="1:10" s="7" customFormat="1" ht="19.5" customHeight="1">
      <c r="A155" s="3">
        <v>153</v>
      </c>
      <c r="B155" s="4" t="s">
        <v>686</v>
      </c>
      <c r="C155" s="4" t="s">
        <v>687</v>
      </c>
      <c r="D155" s="4" t="s">
        <v>664</v>
      </c>
      <c r="E155" s="4" t="s">
        <v>688</v>
      </c>
      <c r="F155" s="4" t="s">
        <v>689</v>
      </c>
      <c r="G155" s="4" t="s">
        <v>690</v>
      </c>
      <c r="H155" s="6">
        <f>VLOOKUP(B155,'[16]小学音乐'!$L$6:$M$24,2,0)</f>
        <v>87.6666666666667</v>
      </c>
      <c r="I155" s="6">
        <f t="shared" si="7"/>
        <v>83.45200000000001</v>
      </c>
      <c r="J155" s="5">
        <f>COUNTIF($E$2:E155,E155)</f>
        <v>1</v>
      </c>
    </row>
    <row r="156" spans="1:10" s="7" customFormat="1" ht="19.5" customHeight="1">
      <c r="A156" s="3">
        <v>154</v>
      </c>
      <c r="B156" s="4" t="s">
        <v>691</v>
      </c>
      <c r="C156" s="4" t="s">
        <v>692</v>
      </c>
      <c r="D156" s="4" t="s">
        <v>664</v>
      </c>
      <c r="E156" s="4" t="s">
        <v>693</v>
      </c>
      <c r="F156" s="4" t="s">
        <v>694</v>
      </c>
      <c r="G156" s="4" t="s">
        <v>695</v>
      </c>
      <c r="H156" s="6">
        <v>79.33</v>
      </c>
      <c r="I156" s="6">
        <f aca="true" t="shared" si="8" ref="I156:I173">G156*0.4+H156*0.6</f>
        <v>83.494</v>
      </c>
      <c r="J156" s="5">
        <f>COUNTIF($E$2:E156,E156)</f>
        <v>1</v>
      </c>
    </row>
    <row r="157" spans="1:10" s="7" customFormat="1" ht="19.5" customHeight="1">
      <c r="A157" s="3">
        <v>155</v>
      </c>
      <c r="B157" s="4" t="s">
        <v>696</v>
      </c>
      <c r="C157" s="4" t="s">
        <v>697</v>
      </c>
      <c r="D157" s="4" t="s">
        <v>664</v>
      </c>
      <c r="E157" s="4" t="s">
        <v>698</v>
      </c>
      <c r="F157" s="4" t="s">
        <v>699</v>
      </c>
      <c r="G157" s="4" t="s">
        <v>257</v>
      </c>
      <c r="H157" s="6">
        <v>81.33</v>
      </c>
      <c r="I157" s="6">
        <f t="shared" si="8"/>
        <v>80.758</v>
      </c>
      <c r="J157" s="5">
        <f>COUNTIF($E$2:E157,E157)</f>
        <v>1</v>
      </c>
    </row>
    <row r="158" spans="1:10" s="7" customFormat="1" ht="19.5" customHeight="1">
      <c r="A158" s="3">
        <v>156</v>
      </c>
      <c r="B158" s="4" t="s">
        <v>700</v>
      </c>
      <c r="C158" s="4" t="s">
        <v>701</v>
      </c>
      <c r="D158" s="4" t="s">
        <v>664</v>
      </c>
      <c r="E158" s="4" t="s">
        <v>702</v>
      </c>
      <c r="F158" s="4" t="s">
        <v>703</v>
      </c>
      <c r="G158" s="4" t="s">
        <v>186</v>
      </c>
      <c r="H158" s="6">
        <f>VLOOKUP(B158,'[13]Sheet1'!$M$6:$N$23,2,0)</f>
        <v>89</v>
      </c>
      <c r="I158" s="6">
        <f t="shared" si="8"/>
        <v>86.432</v>
      </c>
      <c r="J158" s="5">
        <f>COUNTIF($E$2:E158,E158)</f>
        <v>1</v>
      </c>
    </row>
    <row r="159" spans="1:10" s="7" customFormat="1" ht="19.5" customHeight="1">
      <c r="A159" s="3">
        <v>157</v>
      </c>
      <c r="B159" s="4" t="s">
        <v>704</v>
      </c>
      <c r="C159" s="4" t="s">
        <v>705</v>
      </c>
      <c r="D159" s="4" t="s">
        <v>706</v>
      </c>
      <c r="E159" s="4" t="s">
        <v>707</v>
      </c>
      <c r="F159" s="4" t="s">
        <v>708</v>
      </c>
      <c r="G159" s="4" t="s">
        <v>709</v>
      </c>
      <c r="H159" s="6">
        <f>VLOOKUP(B159,'[18]小学数学 分数除法'!$M$6:$N$19,2,0)</f>
        <v>79.3333333333333</v>
      </c>
      <c r="I159" s="6">
        <f t="shared" si="8"/>
        <v>76.31199999999998</v>
      </c>
      <c r="J159" s="5">
        <f>COUNTIF($E$2:E159,E159)</f>
        <v>1</v>
      </c>
    </row>
    <row r="160" spans="1:10" s="7" customFormat="1" ht="19.5" customHeight="1">
      <c r="A160" s="3">
        <v>158</v>
      </c>
      <c r="B160" s="4" t="s">
        <v>710</v>
      </c>
      <c r="C160" s="4" t="s">
        <v>711</v>
      </c>
      <c r="D160" s="4" t="s">
        <v>706</v>
      </c>
      <c r="E160" s="4" t="s">
        <v>707</v>
      </c>
      <c r="F160" s="4" t="s">
        <v>708</v>
      </c>
      <c r="G160" s="4" t="s">
        <v>712</v>
      </c>
      <c r="H160" s="6">
        <f>VLOOKUP(B160,'[18]小学数学 分数除法'!$M$6:$N$19,2,0)</f>
        <v>75</v>
      </c>
      <c r="I160" s="6">
        <f t="shared" si="8"/>
        <v>70.244</v>
      </c>
      <c r="J160" s="5">
        <f>COUNTIF($E$2:E160,E160)</f>
        <v>2</v>
      </c>
    </row>
    <row r="161" spans="1:10" s="7" customFormat="1" ht="19.5" customHeight="1">
      <c r="A161" s="3">
        <v>159</v>
      </c>
      <c r="B161" s="4" t="s">
        <v>713</v>
      </c>
      <c r="C161" s="4" t="s">
        <v>714</v>
      </c>
      <c r="D161" s="4" t="s">
        <v>706</v>
      </c>
      <c r="E161" s="4" t="s">
        <v>715</v>
      </c>
      <c r="F161" s="4" t="s">
        <v>716</v>
      </c>
      <c r="G161" s="4" t="s">
        <v>717</v>
      </c>
      <c r="H161" s="6">
        <f>VLOOKUP(B161,'[6]Sheet1'!$L$6:$M$38,2,0)</f>
        <v>90.8333333333333</v>
      </c>
      <c r="I161" s="6">
        <f t="shared" si="8"/>
        <v>90.45199999999997</v>
      </c>
      <c r="J161" s="5">
        <f>COUNTIF($E$2:E161,E161)</f>
        <v>1</v>
      </c>
    </row>
    <row r="162" spans="1:10" s="7" customFormat="1" ht="19.5" customHeight="1">
      <c r="A162" s="3">
        <v>160</v>
      </c>
      <c r="B162" s="4" t="s">
        <v>718</v>
      </c>
      <c r="C162" s="4" t="s">
        <v>719</v>
      </c>
      <c r="D162" s="4" t="s">
        <v>706</v>
      </c>
      <c r="E162" s="4" t="s">
        <v>720</v>
      </c>
      <c r="F162" s="4" t="s">
        <v>721</v>
      </c>
      <c r="G162" s="4" t="s">
        <v>339</v>
      </c>
      <c r="H162" s="6">
        <f>VLOOKUP(B162,'[13]Sheet1'!$M$6:$N$23,2,0)</f>
        <v>89</v>
      </c>
      <c r="I162" s="6">
        <f t="shared" si="8"/>
        <v>87.28399999999999</v>
      </c>
      <c r="J162" s="5">
        <f>COUNTIF($E$2:E162,E162)</f>
        <v>1</v>
      </c>
    </row>
    <row r="163" spans="1:10" s="7" customFormat="1" ht="19.5" customHeight="1">
      <c r="A163" s="3">
        <v>161</v>
      </c>
      <c r="B163" s="4" t="s">
        <v>722</v>
      </c>
      <c r="C163" s="4" t="s">
        <v>723</v>
      </c>
      <c r="D163" s="4" t="s">
        <v>724</v>
      </c>
      <c r="E163" s="4" t="s">
        <v>725</v>
      </c>
      <c r="F163" s="4" t="s">
        <v>726</v>
      </c>
      <c r="G163" s="4" t="s">
        <v>727</v>
      </c>
      <c r="H163" s="6">
        <f>VLOOKUP(B163,'[17]Sheet1'!$K$6:$L$28,2,0)</f>
        <v>83.6666666666667</v>
      </c>
      <c r="I163" s="6">
        <f t="shared" si="8"/>
        <v>84.89600000000002</v>
      </c>
      <c r="J163" s="5">
        <f>COUNTIF($E$2:E163,E163)</f>
        <v>1</v>
      </c>
    </row>
    <row r="164" spans="1:10" s="7" customFormat="1" ht="19.5" customHeight="1">
      <c r="A164" s="3">
        <v>162</v>
      </c>
      <c r="B164" s="4" t="s">
        <v>728</v>
      </c>
      <c r="C164" s="4" t="s">
        <v>729</v>
      </c>
      <c r="D164" s="4" t="s">
        <v>724</v>
      </c>
      <c r="E164" s="4" t="s">
        <v>725</v>
      </c>
      <c r="F164" s="4" t="s">
        <v>726</v>
      </c>
      <c r="G164" s="4" t="s">
        <v>730</v>
      </c>
      <c r="H164" s="6">
        <f>VLOOKUP(B164,'[17]Sheet1'!$K$6:$L$28,2,0)</f>
        <v>82</v>
      </c>
      <c r="I164" s="6">
        <f t="shared" si="8"/>
        <v>79.996</v>
      </c>
      <c r="J164" s="5">
        <f>COUNTIF($E$2:E164,E164)</f>
        <v>2</v>
      </c>
    </row>
    <row r="165" spans="1:10" s="7" customFormat="1" ht="19.5" customHeight="1">
      <c r="A165" s="3">
        <v>163</v>
      </c>
      <c r="B165" s="4" t="s">
        <v>731</v>
      </c>
      <c r="C165" s="4" t="s">
        <v>732</v>
      </c>
      <c r="D165" s="4" t="s">
        <v>724</v>
      </c>
      <c r="E165" s="4" t="s">
        <v>733</v>
      </c>
      <c r="F165" s="4" t="s">
        <v>734</v>
      </c>
      <c r="G165" s="4" t="s">
        <v>735</v>
      </c>
      <c r="H165" s="6">
        <f>VLOOKUP(B165,'[13]Sheet1'!$M$6:$N$23,2,0)</f>
        <v>90.3333333333333</v>
      </c>
      <c r="I165" s="6">
        <f t="shared" si="8"/>
        <v>88.45999999999998</v>
      </c>
      <c r="J165" s="5">
        <f>COUNTIF($E$2:E165,E165)</f>
        <v>1</v>
      </c>
    </row>
    <row r="166" spans="1:10" s="7" customFormat="1" ht="19.5" customHeight="1">
      <c r="A166" s="3">
        <v>164</v>
      </c>
      <c r="B166" s="4" t="s">
        <v>736</v>
      </c>
      <c r="C166" s="4" t="s">
        <v>737</v>
      </c>
      <c r="D166" s="4" t="s">
        <v>738</v>
      </c>
      <c r="E166" s="4" t="s">
        <v>739</v>
      </c>
      <c r="F166" s="4" t="s">
        <v>740</v>
      </c>
      <c r="G166" s="4" t="s">
        <v>741</v>
      </c>
      <c r="H166" s="6">
        <v>86.33</v>
      </c>
      <c r="I166" s="6">
        <f t="shared" si="8"/>
        <v>82.122</v>
      </c>
      <c r="J166" s="5">
        <f>COUNTIF($E$2:E166,E166)</f>
        <v>1</v>
      </c>
    </row>
    <row r="167" spans="1:10" s="7" customFormat="1" ht="19.5" customHeight="1">
      <c r="A167" s="3">
        <v>165</v>
      </c>
      <c r="B167" s="4" t="s">
        <v>742</v>
      </c>
      <c r="C167" s="4" t="s">
        <v>743</v>
      </c>
      <c r="D167" s="4" t="s">
        <v>738</v>
      </c>
      <c r="E167" s="4" t="s">
        <v>744</v>
      </c>
      <c r="F167" s="4" t="s">
        <v>745</v>
      </c>
      <c r="G167" s="4" t="s">
        <v>746</v>
      </c>
      <c r="H167" s="6">
        <f>VLOOKUP(B167,'[10]职物'!$L$6:$M$11,2,0)</f>
        <v>91.3333333333333</v>
      </c>
      <c r="I167" s="6">
        <f t="shared" si="8"/>
        <v>87.92799999999997</v>
      </c>
      <c r="J167" s="5">
        <f>COUNTIF($E$2:E167,E167)</f>
        <v>1</v>
      </c>
    </row>
    <row r="168" spans="1:10" s="7" customFormat="1" ht="19.5" customHeight="1">
      <c r="A168" s="3">
        <v>166</v>
      </c>
      <c r="B168" s="4" t="s">
        <v>747</v>
      </c>
      <c r="C168" s="4" t="s">
        <v>748</v>
      </c>
      <c r="D168" s="4" t="s">
        <v>738</v>
      </c>
      <c r="E168" s="4" t="s">
        <v>744</v>
      </c>
      <c r="F168" s="4" t="s">
        <v>745</v>
      </c>
      <c r="G168" s="4" t="s">
        <v>749</v>
      </c>
      <c r="H168" s="6">
        <f>VLOOKUP(B168,'[10]职物'!$L$6:$M$11,2,0)</f>
        <v>90</v>
      </c>
      <c r="I168" s="6">
        <f t="shared" si="8"/>
        <v>86.33600000000001</v>
      </c>
      <c r="J168" s="5">
        <f>COUNTIF($E$2:E168,E168)</f>
        <v>2</v>
      </c>
    </row>
    <row r="169" spans="1:10" s="7" customFormat="1" ht="19.5" customHeight="1">
      <c r="A169" s="3">
        <v>167</v>
      </c>
      <c r="B169" s="4" t="s">
        <v>750</v>
      </c>
      <c r="C169" s="4" t="s">
        <v>751</v>
      </c>
      <c r="D169" s="4" t="s">
        <v>738</v>
      </c>
      <c r="E169" s="4" t="s">
        <v>752</v>
      </c>
      <c r="F169" s="4" t="s">
        <v>753</v>
      </c>
      <c r="G169" s="4" t="s">
        <v>205</v>
      </c>
      <c r="H169" s="6">
        <v>90</v>
      </c>
      <c r="I169" s="6">
        <f t="shared" si="8"/>
        <v>85.364</v>
      </c>
      <c r="J169" s="5">
        <f>COUNTIF($E$2:E169,E169)</f>
        <v>1</v>
      </c>
    </row>
    <row r="170" spans="1:10" s="7" customFormat="1" ht="19.5" customHeight="1">
      <c r="A170" s="3">
        <v>168</v>
      </c>
      <c r="B170" s="4" t="s">
        <v>754</v>
      </c>
      <c r="C170" s="4" t="s">
        <v>755</v>
      </c>
      <c r="D170" s="4" t="s">
        <v>738</v>
      </c>
      <c r="E170" s="4" t="s">
        <v>756</v>
      </c>
      <c r="F170" s="4" t="s">
        <v>757</v>
      </c>
      <c r="G170" s="4" t="s">
        <v>758</v>
      </c>
      <c r="H170" s="6">
        <v>87</v>
      </c>
      <c r="I170" s="6">
        <f t="shared" si="8"/>
        <v>86.768</v>
      </c>
      <c r="J170" s="5">
        <f>COUNTIF($E$2:E170,E170)</f>
        <v>1</v>
      </c>
    </row>
    <row r="171" spans="1:10" s="7" customFormat="1" ht="19.5" customHeight="1">
      <c r="A171" s="3">
        <v>169</v>
      </c>
      <c r="B171" s="4" t="s">
        <v>759</v>
      </c>
      <c r="C171" s="4" t="s">
        <v>760</v>
      </c>
      <c r="D171" s="4" t="s">
        <v>761</v>
      </c>
      <c r="E171" s="4" t="s">
        <v>762</v>
      </c>
      <c r="F171" s="4" t="s">
        <v>763</v>
      </c>
      <c r="G171" s="4" t="s">
        <v>764</v>
      </c>
      <c r="H171" s="6">
        <f>VLOOKUP(B171,'[16]学前教育'!$K$6:$L$11,2,0)</f>
        <v>87</v>
      </c>
      <c r="I171" s="6">
        <f t="shared" si="8"/>
        <v>84.77199999999999</v>
      </c>
      <c r="J171" s="5">
        <f>COUNTIF($E$2:E171,E171)</f>
        <v>1</v>
      </c>
    </row>
    <row r="172" spans="1:10" s="7" customFormat="1" ht="19.5" customHeight="1">
      <c r="A172" s="3">
        <v>170</v>
      </c>
      <c r="B172" s="4" t="s">
        <v>765</v>
      </c>
      <c r="C172" s="4" t="s">
        <v>766</v>
      </c>
      <c r="D172" s="4" t="s">
        <v>761</v>
      </c>
      <c r="E172" s="4" t="s">
        <v>762</v>
      </c>
      <c r="F172" s="4" t="s">
        <v>763</v>
      </c>
      <c r="G172" s="4" t="s">
        <v>767</v>
      </c>
      <c r="H172" s="6">
        <f>VLOOKUP(B172,'[16]学前教育'!$K$6:$L$11,2,0)</f>
        <v>83.3333333333333</v>
      </c>
      <c r="I172" s="6">
        <f t="shared" si="8"/>
        <v>84.23199999999997</v>
      </c>
      <c r="J172" s="5">
        <f>COUNTIF($E$2:E172,E172)</f>
        <v>2</v>
      </c>
    </row>
    <row r="173" spans="1:10" s="7" customFormat="1" ht="19.5" customHeight="1">
      <c r="A173" s="3">
        <v>171</v>
      </c>
      <c r="B173" s="4" t="s">
        <v>768</v>
      </c>
      <c r="C173" s="4" t="s">
        <v>769</v>
      </c>
      <c r="D173" s="4" t="s">
        <v>770</v>
      </c>
      <c r="E173" s="4" t="s">
        <v>771</v>
      </c>
      <c r="F173" s="4" t="s">
        <v>772</v>
      </c>
      <c r="G173" s="4" t="s">
        <v>109</v>
      </c>
      <c r="H173" s="6">
        <v>85</v>
      </c>
      <c r="I173" s="6">
        <f t="shared" si="8"/>
        <v>84.00800000000001</v>
      </c>
      <c r="J173" s="5">
        <f>COUNTIF($E$2:E173,E173)</f>
        <v>1</v>
      </c>
    </row>
  </sheetData>
  <sheetProtection/>
  <mergeCells count="1">
    <mergeCell ref="A1:J1"/>
  </mergeCells>
  <printOptions/>
  <pageMargins left="0.865972222222222" right="0.3145833333333333" top="0.550694444444444" bottom="0.747916666666667" header="0.5" footer="0.432638888888889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2019-05-21T16:19:00Z</cp:lastPrinted>
  <dcterms:created xsi:type="dcterms:W3CDTF">2019-04-10T10:02:00Z</dcterms:created>
  <dcterms:modified xsi:type="dcterms:W3CDTF">2022-08-01T04:06:27Z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6859457B18B04EE58FCB91EDCC2D2586</vt:lpwstr>
  </property>
</Properties>
</file>