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<sst xmlns="http://schemas.openxmlformats.org/spreadsheetml/2006/main" count="313" uniqueCount="46">
  <si>
    <t>准考证号</t>
  </si>
  <si>
    <t>报考单位</t>
  </si>
  <si>
    <t>报考岗位</t>
  </si>
  <si>
    <t>报考岗位代码</t>
  </si>
  <si>
    <t>笔试总分</t>
  </si>
  <si>
    <t>笔试成绩*60%</t>
  </si>
  <si>
    <t>面试成绩</t>
  </si>
  <si>
    <t>面试成绩*40%</t>
  </si>
  <si>
    <t>总成绩</t>
  </si>
  <si>
    <t>排名</t>
  </si>
  <si>
    <t>备注</t>
  </si>
  <si>
    <t>爱辉区图书馆</t>
  </si>
  <si>
    <t>技术员</t>
  </si>
  <si>
    <t>01170101</t>
  </si>
  <si>
    <t>拟进入考核</t>
  </si>
  <si>
    <t>爱辉区群众诉求调处中心</t>
  </si>
  <si>
    <t>综合管理</t>
  </si>
  <si>
    <t>01170201</t>
  </si>
  <si>
    <t>爱辉区经济信息中心</t>
  </si>
  <si>
    <t>01170301</t>
  </si>
  <si>
    <t>爱辉区审计信息中心</t>
  </si>
  <si>
    <t>财务人员</t>
  </si>
  <si>
    <t>01170401</t>
  </si>
  <si>
    <t>爱辉区商务流通促进中心</t>
  </si>
  <si>
    <t>01170501</t>
  </si>
  <si>
    <t>爱辉区财政信息中心</t>
  </si>
  <si>
    <t>01170601</t>
  </si>
  <si>
    <t>爱辉区畜禽繁育服务中心</t>
  </si>
  <si>
    <t>01170701</t>
  </si>
  <si>
    <t>黑龙江胜山国家级自然保护区服务中心横山管护站</t>
  </si>
  <si>
    <t>01170801</t>
  </si>
  <si>
    <t>缺考</t>
  </si>
  <si>
    <t>爱辉区残疾人劳动就业服务所</t>
  </si>
  <si>
    <t>01170901</t>
  </si>
  <si>
    <t>爱辉区农村公路事业发展中心</t>
  </si>
  <si>
    <t>01171001</t>
  </si>
  <si>
    <t>爱辉区供销合作社联合社</t>
  </si>
  <si>
    <t>01171101</t>
  </si>
  <si>
    <t>爱辉区粮食质量监测站</t>
  </si>
  <si>
    <t>01171201</t>
  </si>
  <si>
    <t>爱辉区兴安街综合便民服务中心</t>
  </si>
  <si>
    <t>01171301</t>
  </si>
  <si>
    <t>爱辉区青少年科技活动中心</t>
  </si>
  <si>
    <t>01171401</t>
  </si>
  <si>
    <t>爱辉区财政投资评审中心</t>
  </si>
  <si>
    <t>01171501</t>
  </si>
</sst>
</file>

<file path=xl/styles.xml><?xml version="1.0" encoding="utf-8"?>
<styleSheet xmlns="http://schemas.openxmlformats.org/spreadsheetml/2006/main">
  <numFmts count="7">
    <numFmt numFmtId="176" formatCode="\20\2\30000"/>
    <numFmt numFmtId="177" formatCode="0.00;[Red]0.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8" formatCode="0.00_ "/>
  </numFmts>
  <fonts count="24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9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20" fillId="2" borderId="3" applyNumberFormat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0"/>
  <sheetViews>
    <sheetView tabSelected="1" zoomScale="145" zoomScaleNormal="145" topLeftCell="A4" workbookViewId="0">
      <selection activeCell="A2" sqref="A$1:A$1048576"/>
    </sheetView>
  </sheetViews>
  <sheetFormatPr defaultColWidth="9" defaultRowHeight="13.5"/>
  <cols>
    <col min="1" max="1" width="10.0333333333333" style="2" customWidth="1"/>
    <col min="2" max="2" width="23.2166666666667" style="2" customWidth="1"/>
    <col min="3" max="3" width="9.10833333333333" style="2" customWidth="1"/>
    <col min="4" max="4" width="13.0916666666667" style="2" customWidth="1"/>
    <col min="5" max="5" width="9" style="2"/>
    <col min="6" max="6" width="14.1083333333333" style="2" customWidth="1"/>
    <col min="7" max="7" width="9.88333333333333" style="2" customWidth="1"/>
    <col min="8" max="8" width="13.8" style="2" customWidth="1"/>
    <col min="9" max="9" width="8.03333333333333" style="2" customWidth="1"/>
    <col min="10" max="10" width="6.58333333333333" style="2" customWidth="1"/>
    <col min="11" max="11" width="9.88333333333333" style="3" customWidth="1"/>
    <col min="12" max="16384" width="9" style="2"/>
  </cols>
  <sheetData>
    <row r="1" ht="20.25" spans="1:1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spans="1:1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6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</row>
    <row r="3" s="2" customFormat="1" ht="14" customHeight="1" spans="1:11">
      <c r="A3" s="7">
        <v>2</v>
      </c>
      <c r="B3" s="8" t="s">
        <v>11</v>
      </c>
      <c r="C3" s="8" t="s">
        <v>12</v>
      </c>
      <c r="D3" s="8" t="s">
        <v>13</v>
      </c>
      <c r="E3" s="9">
        <v>65.2333333333333</v>
      </c>
      <c r="F3" s="9">
        <f>E3*0.6</f>
        <v>39.14</v>
      </c>
      <c r="G3" s="8">
        <v>84.9</v>
      </c>
      <c r="H3" s="10">
        <f>G3*0.4</f>
        <v>33.96</v>
      </c>
      <c r="I3" s="10">
        <f>F3+H3</f>
        <v>73.1</v>
      </c>
      <c r="J3" s="8">
        <f>RANK(I3,$I$3:$I$5,0)</f>
        <v>1</v>
      </c>
      <c r="K3" s="12" t="s">
        <v>14</v>
      </c>
    </row>
    <row r="4" s="2" customFormat="1" spans="1:11">
      <c r="A4" s="7">
        <v>1</v>
      </c>
      <c r="B4" s="8" t="s">
        <v>11</v>
      </c>
      <c r="C4" s="8" t="s">
        <v>12</v>
      </c>
      <c r="D4" s="8" t="s">
        <v>13</v>
      </c>
      <c r="E4" s="9">
        <v>65.7333333333333</v>
      </c>
      <c r="F4" s="9">
        <f>E4*0.6</f>
        <v>39.44</v>
      </c>
      <c r="G4" s="8">
        <v>75.62</v>
      </c>
      <c r="H4" s="10">
        <f>G4*0.4</f>
        <v>30.248</v>
      </c>
      <c r="I4" s="10">
        <f>F4+H4</f>
        <v>69.688</v>
      </c>
      <c r="J4" s="8">
        <f>RANK(I4,$I$3:$I$5,0)</f>
        <v>2</v>
      </c>
      <c r="K4" s="8"/>
    </row>
    <row r="5" s="2" customFormat="1" spans="1:11">
      <c r="A5" s="7">
        <v>3</v>
      </c>
      <c r="B5" s="8" t="s">
        <v>11</v>
      </c>
      <c r="C5" s="8" t="s">
        <v>12</v>
      </c>
      <c r="D5" s="8" t="s">
        <v>13</v>
      </c>
      <c r="E5" s="9">
        <v>56.8</v>
      </c>
      <c r="F5" s="9">
        <f>E5*0.6</f>
        <v>34.08</v>
      </c>
      <c r="G5" s="8">
        <v>76.72</v>
      </c>
      <c r="H5" s="10">
        <f>G5*0.4</f>
        <v>30.688</v>
      </c>
      <c r="I5" s="10">
        <f>F5+H5</f>
        <v>64.768</v>
      </c>
      <c r="J5" s="8">
        <f>RANK(I5,$I$3:$I$5,0)</f>
        <v>3</v>
      </c>
      <c r="K5" s="8"/>
    </row>
    <row r="6" s="1" customFormat="1" spans="1:11">
      <c r="A6" s="5" t="s">
        <v>0</v>
      </c>
      <c r="B6" s="5" t="s">
        <v>1</v>
      </c>
      <c r="C6" s="5" t="s">
        <v>2</v>
      </c>
      <c r="D6" s="5" t="s">
        <v>3</v>
      </c>
      <c r="E6" s="6" t="s">
        <v>4</v>
      </c>
      <c r="F6" s="6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</row>
    <row r="7" s="2" customFormat="1" ht="14" customHeight="1" spans="1:11">
      <c r="A7" s="7">
        <v>4</v>
      </c>
      <c r="B7" s="8" t="s">
        <v>15</v>
      </c>
      <c r="C7" s="8" t="s">
        <v>16</v>
      </c>
      <c r="D7" s="8" t="s">
        <v>17</v>
      </c>
      <c r="E7" s="9">
        <v>65.6666666666667</v>
      </c>
      <c r="F7" s="9">
        <f>E7*0.6</f>
        <v>39.4</v>
      </c>
      <c r="G7" s="8">
        <v>80.42</v>
      </c>
      <c r="H7" s="10">
        <f>G7*0.4</f>
        <v>32.168</v>
      </c>
      <c r="I7" s="10">
        <f>F7+H7</f>
        <v>71.568</v>
      </c>
      <c r="J7" s="8">
        <f>RANK(I7,$I$7:$I$9,0)</f>
        <v>1</v>
      </c>
      <c r="K7" s="12" t="s">
        <v>14</v>
      </c>
    </row>
    <row r="8" s="2" customFormat="1" spans="1:11">
      <c r="A8" s="7">
        <v>6</v>
      </c>
      <c r="B8" s="8" t="s">
        <v>15</v>
      </c>
      <c r="C8" s="8" t="s">
        <v>16</v>
      </c>
      <c r="D8" s="8" t="s">
        <v>17</v>
      </c>
      <c r="E8" s="9">
        <v>62.8</v>
      </c>
      <c r="F8" s="9">
        <f>E8*0.6</f>
        <v>37.68</v>
      </c>
      <c r="G8" s="8">
        <v>81.8</v>
      </c>
      <c r="H8" s="10">
        <f>G8*0.4</f>
        <v>32.72</v>
      </c>
      <c r="I8" s="10">
        <f>F8+H8</f>
        <v>70.4</v>
      </c>
      <c r="J8" s="8">
        <f>RANK(I8,$I$7:$I$9,0)</f>
        <v>2</v>
      </c>
      <c r="K8" s="8"/>
    </row>
    <row r="9" s="2" customFormat="1" spans="1:11">
      <c r="A9" s="7">
        <v>5</v>
      </c>
      <c r="B9" s="8" t="s">
        <v>15</v>
      </c>
      <c r="C9" s="8" t="s">
        <v>16</v>
      </c>
      <c r="D9" s="8" t="s">
        <v>17</v>
      </c>
      <c r="E9" s="9">
        <v>65.1</v>
      </c>
      <c r="F9" s="9">
        <f>E9*0.6</f>
        <v>39.06</v>
      </c>
      <c r="G9" s="8">
        <v>75.72</v>
      </c>
      <c r="H9" s="10">
        <f>G9*0.4</f>
        <v>30.288</v>
      </c>
      <c r="I9" s="10">
        <f>F9+H9</f>
        <v>69.348</v>
      </c>
      <c r="J9" s="8">
        <f>RANK(I9,$I$7:$I$9,0)</f>
        <v>3</v>
      </c>
      <c r="K9" s="8"/>
    </row>
    <row r="10" s="1" customFormat="1" spans="1:11">
      <c r="A10" s="5" t="s">
        <v>0</v>
      </c>
      <c r="B10" s="5" t="s">
        <v>1</v>
      </c>
      <c r="C10" s="5" t="s">
        <v>2</v>
      </c>
      <c r="D10" s="5" t="s">
        <v>3</v>
      </c>
      <c r="E10" s="6" t="s">
        <v>4</v>
      </c>
      <c r="F10" s="6" t="s">
        <v>5</v>
      </c>
      <c r="G10" s="5" t="s">
        <v>6</v>
      </c>
      <c r="H10" s="5" t="s">
        <v>7</v>
      </c>
      <c r="I10" s="5" t="s">
        <v>8</v>
      </c>
      <c r="J10" s="5" t="s">
        <v>9</v>
      </c>
      <c r="K10" s="5" t="s">
        <v>10</v>
      </c>
    </row>
    <row r="11" s="2" customFormat="1" spans="1:11">
      <c r="A11" s="7">
        <v>7</v>
      </c>
      <c r="B11" s="8" t="s">
        <v>18</v>
      </c>
      <c r="C11" s="8" t="s">
        <v>12</v>
      </c>
      <c r="D11" s="8" t="s">
        <v>19</v>
      </c>
      <c r="E11" s="9">
        <v>58.3666666666667</v>
      </c>
      <c r="F11" s="9">
        <f>E11*0.6</f>
        <v>35.02</v>
      </c>
      <c r="G11" s="8">
        <v>74.26</v>
      </c>
      <c r="H11" s="10">
        <f>G11*0.4</f>
        <v>29.704</v>
      </c>
      <c r="I11" s="10">
        <f>F11+H11</f>
        <v>64.724</v>
      </c>
      <c r="J11" s="8">
        <f>RANK(I11,$I$11:$I$13,0)</f>
        <v>1</v>
      </c>
      <c r="K11" s="12" t="s">
        <v>14</v>
      </c>
    </row>
    <row r="12" s="2" customFormat="1" spans="1:11">
      <c r="A12" s="7">
        <v>8</v>
      </c>
      <c r="B12" s="8" t="s">
        <v>18</v>
      </c>
      <c r="C12" s="8" t="s">
        <v>12</v>
      </c>
      <c r="D12" s="8" t="s">
        <v>19</v>
      </c>
      <c r="E12" s="9">
        <v>50.9</v>
      </c>
      <c r="F12" s="9">
        <f>E12*0.6</f>
        <v>30.54</v>
      </c>
      <c r="G12" s="8">
        <v>78.86</v>
      </c>
      <c r="H12" s="10">
        <f>G12*0.4</f>
        <v>31.544</v>
      </c>
      <c r="I12" s="10">
        <f>F12+H12</f>
        <v>62.084</v>
      </c>
      <c r="J12" s="8">
        <f>RANK(I12,$I$11:$I$13,0)</f>
        <v>2</v>
      </c>
      <c r="K12" s="8"/>
    </row>
    <row r="13" s="2" customFormat="1" spans="1:11">
      <c r="A13" s="7">
        <v>9</v>
      </c>
      <c r="B13" s="8" t="s">
        <v>18</v>
      </c>
      <c r="C13" s="8" t="s">
        <v>12</v>
      </c>
      <c r="D13" s="8" t="s">
        <v>19</v>
      </c>
      <c r="E13" s="9">
        <v>50.2</v>
      </c>
      <c r="F13" s="9">
        <f>E13*0.6</f>
        <v>30.12</v>
      </c>
      <c r="G13" s="8">
        <v>28.56</v>
      </c>
      <c r="H13" s="10">
        <f>G13*0.4</f>
        <v>11.424</v>
      </c>
      <c r="I13" s="10">
        <f>F13+H13</f>
        <v>41.544</v>
      </c>
      <c r="J13" s="8">
        <f>RANK(I13,$I$11:$I$13,0)</f>
        <v>3</v>
      </c>
      <c r="K13" s="8"/>
    </row>
    <row r="14" s="1" customFormat="1" spans="1:11">
      <c r="A14" s="5" t="s">
        <v>0</v>
      </c>
      <c r="B14" s="5" t="s">
        <v>1</v>
      </c>
      <c r="C14" s="5" t="s">
        <v>2</v>
      </c>
      <c r="D14" s="5" t="s">
        <v>3</v>
      </c>
      <c r="E14" s="6" t="s">
        <v>4</v>
      </c>
      <c r="F14" s="6" t="s">
        <v>5</v>
      </c>
      <c r="G14" s="5" t="s">
        <v>6</v>
      </c>
      <c r="H14" s="5" t="s">
        <v>7</v>
      </c>
      <c r="I14" s="5" t="s">
        <v>8</v>
      </c>
      <c r="J14" s="5" t="s">
        <v>9</v>
      </c>
      <c r="K14" s="5" t="s">
        <v>10</v>
      </c>
    </row>
    <row r="15" s="2" customFormat="1" spans="1:11">
      <c r="A15" s="7">
        <v>10</v>
      </c>
      <c r="B15" s="8" t="s">
        <v>20</v>
      </c>
      <c r="C15" s="8" t="s">
        <v>21</v>
      </c>
      <c r="D15" s="8" t="s">
        <v>22</v>
      </c>
      <c r="E15" s="9">
        <v>70.7333333333333</v>
      </c>
      <c r="F15" s="9">
        <f>E15*0.6</f>
        <v>42.44</v>
      </c>
      <c r="G15" s="8">
        <v>80.24</v>
      </c>
      <c r="H15" s="10">
        <f>G15*0.4</f>
        <v>32.096</v>
      </c>
      <c r="I15" s="10">
        <f>F15+H15</f>
        <v>74.536</v>
      </c>
      <c r="J15" s="8">
        <f>RANK(I15,$I$15:$I$17,0)</f>
        <v>1</v>
      </c>
      <c r="K15" s="12" t="s">
        <v>14</v>
      </c>
    </row>
    <row r="16" s="2" customFormat="1" spans="1:11">
      <c r="A16" s="7">
        <v>11</v>
      </c>
      <c r="B16" s="8" t="s">
        <v>20</v>
      </c>
      <c r="C16" s="8" t="s">
        <v>21</v>
      </c>
      <c r="D16" s="8" t="s">
        <v>22</v>
      </c>
      <c r="E16" s="9">
        <v>66.7</v>
      </c>
      <c r="F16" s="9">
        <f>E16*0.6</f>
        <v>40.02</v>
      </c>
      <c r="G16" s="8">
        <v>82.7</v>
      </c>
      <c r="H16" s="10">
        <f>G16*0.4</f>
        <v>33.08</v>
      </c>
      <c r="I16" s="10">
        <f>F16+H16</f>
        <v>73.1</v>
      </c>
      <c r="J16" s="8">
        <f>RANK(I16,$I$15:$I$17,0)</f>
        <v>2</v>
      </c>
      <c r="K16" s="8"/>
    </row>
    <row r="17" s="2" customFormat="1" spans="1:11">
      <c r="A17" s="7">
        <v>12</v>
      </c>
      <c r="B17" s="8" t="s">
        <v>20</v>
      </c>
      <c r="C17" s="8" t="s">
        <v>21</v>
      </c>
      <c r="D17" s="8" t="s">
        <v>22</v>
      </c>
      <c r="E17" s="9">
        <v>64.8666666666667</v>
      </c>
      <c r="F17" s="9">
        <f>E17*0.6</f>
        <v>38.92</v>
      </c>
      <c r="G17" s="8">
        <v>82.34</v>
      </c>
      <c r="H17" s="10">
        <f>G17*0.4</f>
        <v>32.936</v>
      </c>
      <c r="I17" s="10">
        <f>F17+H17</f>
        <v>71.856</v>
      </c>
      <c r="J17" s="8">
        <f>RANK(I17,$I$15:$I$17,0)</f>
        <v>3</v>
      </c>
      <c r="K17" s="8"/>
    </row>
    <row r="18" s="1" customFormat="1" spans="1:11">
      <c r="A18" s="5" t="s">
        <v>0</v>
      </c>
      <c r="B18" s="5" t="s">
        <v>1</v>
      </c>
      <c r="C18" s="5" t="s">
        <v>2</v>
      </c>
      <c r="D18" s="5" t="s">
        <v>3</v>
      </c>
      <c r="E18" s="6" t="s">
        <v>4</v>
      </c>
      <c r="F18" s="6" t="s">
        <v>5</v>
      </c>
      <c r="G18" s="5" t="s">
        <v>6</v>
      </c>
      <c r="H18" s="5" t="s">
        <v>7</v>
      </c>
      <c r="I18" s="5" t="s">
        <v>8</v>
      </c>
      <c r="J18" s="5" t="s">
        <v>9</v>
      </c>
      <c r="K18" s="5" t="s">
        <v>10</v>
      </c>
    </row>
    <row r="19" s="2" customFormat="1" spans="1:11">
      <c r="A19" s="7">
        <v>14</v>
      </c>
      <c r="B19" s="8" t="s">
        <v>23</v>
      </c>
      <c r="C19" s="8" t="s">
        <v>12</v>
      </c>
      <c r="D19" s="8" t="s">
        <v>24</v>
      </c>
      <c r="E19" s="9">
        <v>70.8333333333333</v>
      </c>
      <c r="F19" s="9">
        <f>E19*0.6</f>
        <v>42.5</v>
      </c>
      <c r="G19" s="8">
        <v>83.74</v>
      </c>
      <c r="H19" s="10">
        <f>G19*0.4</f>
        <v>33.496</v>
      </c>
      <c r="I19" s="10">
        <f>F19+H19</f>
        <v>75.996</v>
      </c>
      <c r="J19" s="8">
        <f>RANK(I19,$I$19:$I$21,0)</f>
        <v>1</v>
      </c>
      <c r="K19" s="12" t="s">
        <v>14</v>
      </c>
    </row>
    <row r="20" s="2" customFormat="1" spans="1:11">
      <c r="A20" s="7">
        <v>15</v>
      </c>
      <c r="B20" s="8" t="s">
        <v>23</v>
      </c>
      <c r="C20" s="8" t="s">
        <v>12</v>
      </c>
      <c r="D20" s="8" t="s">
        <v>24</v>
      </c>
      <c r="E20" s="9">
        <v>70.8</v>
      </c>
      <c r="F20" s="9">
        <f>E20*0.6</f>
        <v>42.48</v>
      </c>
      <c r="G20" s="8">
        <v>79.44</v>
      </c>
      <c r="H20" s="10">
        <f>G20*0.4</f>
        <v>31.776</v>
      </c>
      <c r="I20" s="10">
        <f>F20+H20</f>
        <v>74.256</v>
      </c>
      <c r="J20" s="8">
        <f>RANK(I20,$I$19:$I$21,0)</f>
        <v>2</v>
      </c>
      <c r="K20" s="8"/>
    </row>
    <row r="21" s="2" customFormat="1" spans="1:11">
      <c r="A21" s="7">
        <v>13</v>
      </c>
      <c r="B21" s="8" t="s">
        <v>23</v>
      </c>
      <c r="C21" s="8" t="s">
        <v>12</v>
      </c>
      <c r="D21" s="8" t="s">
        <v>24</v>
      </c>
      <c r="E21" s="9">
        <v>67.1666666666667</v>
      </c>
      <c r="F21" s="9">
        <f>E21*0.6</f>
        <v>40.3</v>
      </c>
      <c r="G21" s="8">
        <v>80.38</v>
      </c>
      <c r="H21" s="10">
        <f>G21*0.4</f>
        <v>32.152</v>
      </c>
      <c r="I21" s="10">
        <f>F21+H21</f>
        <v>72.452</v>
      </c>
      <c r="J21" s="8">
        <f>RANK(I21,$I$19:$I$21,0)</f>
        <v>3</v>
      </c>
      <c r="K21" s="8"/>
    </row>
    <row r="22" s="1" customFormat="1" ht="14" customHeight="1" spans="1:11">
      <c r="A22" s="5" t="s">
        <v>0</v>
      </c>
      <c r="B22" s="5" t="s">
        <v>1</v>
      </c>
      <c r="C22" s="5" t="s">
        <v>2</v>
      </c>
      <c r="D22" s="5" t="s">
        <v>3</v>
      </c>
      <c r="E22" s="6" t="s">
        <v>4</v>
      </c>
      <c r="F22" s="6" t="s">
        <v>5</v>
      </c>
      <c r="G22" s="5" t="s">
        <v>6</v>
      </c>
      <c r="H22" s="5" t="s">
        <v>7</v>
      </c>
      <c r="I22" s="5" t="s">
        <v>8</v>
      </c>
      <c r="J22" s="5" t="s">
        <v>9</v>
      </c>
      <c r="K22" s="5" t="s">
        <v>10</v>
      </c>
    </row>
    <row r="23" s="2" customFormat="1" spans="1:11">
      <c r="A23" s="7">
        <v>16</v>
      </c>
      <c r="B23" s="8" t="s">
        <v>25</v>
      </c>
      <c r="C23" s="8" t="s">
        <v>16</v>
      </c>
      <c r="D23" s="8" t="s">
        <v>26</v>
      </c>
      <c r="E23" s="9">
        <v>66.8</v>
      </c>
      <c r="F23" s="9">
        <f>E23*0.6</f>
        <v>40.08</v>
      </c>
      <c r="G23" s="8">
        <v>82.74</v>
      </c>
      <c r="H23" s="10">
        <f>G23*0.4</f>
        <v>33.096</v>
      </c>
      <c r="I23" s="10">
        <f>F23+H23</f>
        <v>73.176</v>
      </c>
      <c r="J23" s="8">
        <f>RANK(I23,$I$23:$I$25,0)</f>
        <v>1</v>
      </c>
      <c r="K23" s="12" t="s">
        <v>14</v>
      </c>
    </row>
    <row r="24" s="2" customFormat="1" spans="1:11">
      <c r="A24" s="7">
        <v>17</v>
      </c>
      <c r="B24" s="8" t="s">
        <v>25</v>
      </c>
      <c r="C24" s="8" t="s">
        <v>16</v>
      </c>
      <c r="D24" s="8" t="s">
        <v>26</v>
      </c>
      <c r="E24" s="9">
        <v>64.1333333333333</v>
      </c>
      <c r="F24" s="9">
        <f>E24*0.6</f>
        <v>38.48</v>
      </c>
      <c r="G24" s="8">
        <v>80.42</v>
      </c>
      <c r="H24" s="10">
        <f>G24*0.4</f>
        <v>32.168</v>
      </c>
      <c r="I24" s="10">
        <f>F24+H24</f>
        <v>70.648</v>
      </c>
      <c r="J24" s="8">
        <f>RANK(I24,$I$23:$I$25,0)</f>
        <v>2</v>
      </c>
      <c r="K24" s="8"/>
    </row>
    <row r="25" s="2" customFormat="1" spans="1:11">
      <c r="A25" s="7">
        <v>18</v>
      </c>
      <c r="B25" s="8" t="s">
        <v>25</v>
      </c>
      <c r="C25" s="8" t="s">
        <v>16</v>
      </c>
      <c r="D25" s="8" t="s">
        <v>26</v>
      </c>
      <c r="E25" s="9">
        <v>61.7</v>
      </c>
      <c r="F25" s="9">
        <f>E25*0.6</f>
        <v>37.02</v>
      </c>
      <c r="G25" s="8">
        <v>78.7</v>
      </c>
      <c r="H25" s="10">
        <f>G25*0.4</f>
        <v>31.48</v>
      </c>
      <c r="I25" s="10">
        <f>F25+H25</f>
        <v>68.5</v>
      </c>
      <c r="J25" s="8">
        <f>RANK(I25,$I$23:$I$25,0)</f>
        <v>3</v>
      </c>
      <c r="K25" s="8"/>
    </row>
    <row r="26" s="1" customFormat="1" spans="1:11">
      <c r="A26" s="5" t="s">
        <v>0</v>
      </c>
      <c r="B26" s="5" t="s">
        <v>1</v>
      </c>
      <c r="C26" s="5" t="s">
        <v>2</v>
      </c>
      <c r="D26" s="5" t="s">
        <v>3</v>
      </c>
      <c r="E26" s="6" t="s">
        <v>4</v>
      </c>
      <c r="F26" s="6" t="s">
        <v>5</v>
      </c>
      <c r="G26" s="5" t="s">
        <v>6</v>
      </c>
      <c r="H26" s="5" t="s">
        <v>7</v>
      </c>
      <c r="I26" s="5" t="s">
        <v>8</v>
      </c>
      <c r="J26" s="5" t="s">
        <v>9</v>
      </c>
      <c r="K26" s="5" t="s">
        <v>10</v>
      </c>
    </row>
    <row r="27" s="2" customFormat="1" spans="1:11">
      <c r="A27" s="7">
        <v>19</v>
      </c>
      <c r="B27" s="8" t="s">
        <v>27</v>
      </c>
      <c r="C27" s="8" t="s">
        <v>12</v>
      </c>
      <c r="D27" s="8" t="s">
        <v>28</v>
      </c>
      <c r="E27" s="9">
        <v>53.7666666666667</v>
      </c>
      <c r="F27" s="9">
        <f>E27*0.6</f>
        <v>32.26</v>
      </c>
      <c r="G27" s="8">
        <v>80.18</v>
      </c>
      <c r="H27" s="10">
        <f>G27*0.4</f>
        <v>32.072</v>
      </c>
      <c r="I27" s="10">
        <f>F27+H27</f>
        <v>64.332</v>
      </c>
      <c r="J27" s="8">
        <f>RANK(I27,$I$27:$I$28,0)</f>
        <v>1</v>
      </c>
      <c r="K27" s="12" t="s">
        <v>14</v>
      </c>
    </row>
    <row r="28" s="2" customFormat="1" spans="1:11">
      <c r="A28" s="7">
        <v>20</v>
      </c>
      <c r="B28" s="8" t="s">
        <v>27</v>
      </c>
      <c r="C28" s="8" t="s">
        <v>12</v>
      </c>
      <c r="D28" s="8" t="s">
        <v>28</v>
      </c>
      <c r="E28" s="9">
        <v>48.1666666666667</v>
      </c>
      <c r="F28" s="9">
        <f>E28*0.6</f>
        <v>28.9</v>
      </c>
      <c r="G28" s="8">
        <v>75.56</v>
      </c>
      <c r="H28" s="10">
        <f>G28*0.4</f>
        <v>30.224</v>
      </c>
      <c r="I28" s="10">
        <f>F28+H28</f>
        <v>59.124</v>
      </c>
      <c r="J28" s="8">
        <f>RANK(I28,$I$27:$I$28,0)</f>
        <v>2</v>
      </c>
      <c r="K28" s="8"/>
    </row>
    <row r="29" s="1" customFormat="1" spans="1:11">
      <c r="A29" s="5" t="s">
        <v>0</v>
      </c>
      <c r="B29" s="5" t="s">
        <v>1</v>
      </c>
      <c r="C29" s="5" t="s">
        <v>2</v>
      </c>
      <c r="D29" s="5" t="s">
        <v>3</v>
      </c>
      <c r="E29" s="6" t="s">
        <v>4</v>
      </c>
      <c r="F29" s="6" t="s">
        <v>5</v>
      </c>
      <c r="G29" s="5" t="s">
        <v>6</v>
      </c>
      <c r="H29" s="5" t="s">
        <v>7</v>
      </c>
      <c r="I29" s="5" t="s">
        <v>8</v>
      </c>
      <c r="J29" s="5" t="s">
        <v>9</v>
      </c>
      <c r="K29" s="5" t="s">
        <v>10</v>
      </c>
    </row>
    <row r="30" s="2" customFormat="1" ht="45" customHeight="1" spans="1:11">
      <c r="A30" s="7">
        <v>21</v>
      </c>
      <c r="B30" s="11" t="s">
        <v>29</v>
      </c>
      <c r="C30" s="8" t="s">
        <v>12</v>
      </c>
      <c r="D30" s="8" t="s">
        <v>30</v>
      </c>
      <c r="E30" s="9">
        <v>67.3333333333333</v>
      </c>
      <c r="F30" s="9">
        <f>E30*0.6</f>
        <v>40.4</v>
      </c>
      <c r="G30" s="8">
        <v>78.82</v>
      </c>
      <c r="H30" s="10">
        <f>G30*0.4</f>
        <v>31.528</v>
      </c>
      <c r="I30" s="10">
        <f>F30+H30</f>
        <v>71.928</v>
      </c>
      <c r="J30" s="8">
        <f>RANK(I30,$I$30:$I$32,0)</f>
        <v>1</v>
      </c>
      <c r="K30" s="12" t="s">
        <v>14</v>
      </c>
    </row>
    <row r="31" s="2" customFormat="1" ht="45" customHeight="1" spans="1:11">
      <c r="A31" s="7">
        <v>22</v>
      </c>
      <c r="B31" s="11" t="s">
        <v>29</v>
      </c>
      <c r="C31" s="8" t="s">
        <v>12</v>
      </c>
      <c r="D31" s="8" t="s">
        <v>30</v>
      </c>
      <c r="E31" s="9">
        <v>61.5</v>
      </c>
      <c r="F31" s="9">
        <f>E31*0.6</f>
        <v>36.9</v>
      </c>
      <c r="G31" s="8">
        <v>78.66</v>
      </c>
      <c r="H31" s="10">
        <f>G31*0.4</f>
        <v>31.464</v>
      </c>
      <c r="I31" s="10">
        <f>F31+H31</f>
        <v>68.364</v>
      </c>
      <c r="J31" s="8">
        <f>RANK(I31,$I$30:$I$32,0)</f>
        <v>2</v>
      </c>
      <c r="K31" s="8"/>
    </row>
    <row r="32" s="2" customFormat="1" ht="44" customHeight="1" spans="1:11">
      <c r="A32" s="7">
        <v>23</v>
      </c>
      <c r="B32" s="11" t="s">
        <v>29</v>
      </c>
      <c r="C32" s="8" t="s">
        <v>12</v>
      </c>
      <c r="D32" s="8" t="s">
        <v>30</v>
      </c>
      <c r="E32" s="9">
        <v>56.5333333333333</v>
      </c>
      <c r="F32" s="9">
        <f>E32*0.6</f>
        <v>33.92</v>
      </c>
      <c r="G32" s="10">
        <v>0</v>
      </c>
      <c r="H32" s="10">
        <v>0</v>
      </c>
      <c r="I32" s="10">
        <v>33.92</v>
      </c>
      <c r="J32" s="8" t="s">
        <v>31</v>
      </c>
      <c r="K32" s="8"/>
    </row>
    <row r="33" s="1" customFormat="1" spans="1:11">
      <c r="A33" s="5" t="s">
        <v>0</v>
      </c>
      <c r="B33" s="5" t="s">
        <v>1</v>
      </c>
      <c r="C33" s="5" t="s">
        <v>2</v>
      </c>
      <c r="D33" s="5" t="s">
        <v>3</v>
      </c>
      <c r="E33" s="6" t="s">
        <v>4</v>
      </c>
      <c r="F33" s="6" t="s">
        <v>5</v>
      </c>
      <c r="G33" s="5" t="s">
        <v>6</v>
      </c>
      <c r="H33" s="5" t="s">
        <v>7</v>
      </c>
      <c r="I33" s="5" t="s">
        <v>8</v>
      </c>
      <c r="J33" s="5" t="s">
        <v>9</v>
      </c>
      <c r="K33" s="5" t="s">
        <v>10</v>
      </c>
    </row>
    <row r="34" s="2" customFormat="1" ht="27" spans="1:11">
      <c r="A34" s="7">
        <v>25</v>
      </c>
      <c r="B34" s="11" t="s">
        <v>32</v>
      </c>
      <c r="C34" s="8" t="s">
        <v>12</v>
      </c>
      <c r="D34" s="8" t="s">
        <v>33</v>
      </c>
      <c r="E34" s="9">
        <v>60.9666666666667</v>
      </c>
      <c r="F34" s="9">
        <f>E34*0.6</f>
        <v>36.58</v>
      </c>
      <c r="G34" s="8">
        <v>79</v>
      </c>
      <c r="H34" s="10">
        <f>G34*0.4</f>
        <v>31.6</v>
      </c>
      <c r="I34" s="10">
        <f>F34+H34</f>
        <v>68.18</v>
      </c>
      <c r="J34" s="8">
        <f>RANK(I34,$I$34:$I$36,0)</f>
        <v>1</v>
      </c>
      <c r="K34" s="12" t="s">
        <v>14</v>
      </c>
    </row>
    <row r="35" s="2" customFormat="1" ht="27" spans="1:11">
      <c r="A35" s="7">
        <v>24</v>
      </c>
      <c r="B35" s="11" t="s">
        <v>32</v>
      </c>
      <c r="C35" s="8" t="s">
        <v>12</v>
      </c>
      <c r="D35" s="8" t="s">
        <v>33</v>
      </c>
      <c r="E35" s="9">
        <v>61.2666666666667</v>
      </c>
      <c r="F35" s="9">
        <f>E35*0.6</f>
        <v>36.76</v>
      </c>
      <c r="G35" s="8">
        <v>77.64</v>
      </c>
      <c r="H35" s="10">
        <f>G35*0.4</f>
        <v>31.056</v>
      </c>
      <c r="I35" s="10">
        <f>F35+H35</f>
        <v>67.816</v>
      </c>
      <c r="J35" s="8">
        <f>RANK(I35,$I$34:$I$36,0)</f>
        <v>2</v>
      </c>
      <c r="K35" s="8"/>
    </row>
    <row r="36" s="2" customFormat="1" ht="27" spans="1:11">
      <c r="A36" s="7">
        <v>26</v>
      </c>
      <c r="B36" s="11" t="s">
        <v>32</v>
      </c>
      <c r="C36" s="8" t="s">
        <v>12</v>
      </c>
      <c r="D36" s="8" t="s">
        <v>33</v>
      </c>
      <c r="E36" s="9">
        <v>56.4</v>
      </c>
      <c r="F36" s="9">
        <f>E36*0.6</f>
        <v>33.84</v>
      </c>
      <c r="G36" s="8">
        <v>74.48</v>
      </c>
      <c r="H36" s="10">
        <f>G36*0.4</f>
        <v>29.792</v>
      </c>
      <c r="I36" s="10">
        <f>F36+H36</f>
        <v>63.632</v>
      </c>
      <c r="J36" s="8">
        <f>RANK(I36,$I$34:$I$36,0)</f>
        <v>3</v>
      </c>
      <c r="K36" s="8"/>
    </row>
    <row r="37" s="1" customFormat="1" spans="1:11">
      <c r="A37" s="5" t="s">
        <v>0</v>
      </c>
      <c r="B37" s="5" t="s">
        <v>1</v>
      </c>
      <c r="C37" s="5" t="s">
        <v>2</v>
      </c>
      <c r="D37" s="5" t="s">
        <v>3</v>
      </c>
      <c r="E37" s="6" t="s">
        <v>4</v>
      </c>
      <c r="F37" s="6" t="s">
        <v>5</v>
      </c>
      <c r="G37" s="5" t="s">
        <v>6</v>
      </c>
      <c r="H37" s="5" t="s">
        <v>7</v>
      </c>
      <c r="I37" s="5" t="s">
        <v>8</v>
      </c>
      <c r="J37" s="5" t="s">
        <v>9</v>
      </c>
      <c r="K37" s="5" t="s">
        <v>10</v>
      </c>
    </row>
    <row r="38" s="2" customFormat="1" ht="27" spans="1:11">
      <c r="A38" s="7">
        <v>27</v>
      </c>
      <c r="B38" s="11" t="s">
        <v>34</v>
      </c>
      <c r="C38" s="8" t="s">
        <v>12</v>
      </c>
      <c r="D38" s="8" t="s">
        <v>35</v>
      </c>
      <c r="E38" s="9">
        <v>54.5</v>
      </c>
      <c r="F38" s="9">
        <f>E38*0.6</f>
        <v>32.7</v>
      </c>
      <c r="G38" s="8">
        <v>80.44</v>
      </c>
      <c r="H38" s="10">
        <f>G38*0.4</f>
        <v>32.176</v>
      </c>
      <c r="I38" s="10">
        <f>F38+H38</f>
        <v>64.876</v>
      </c>
      <c r="J38" s="8">
        <f>RANK(I38,$I$38:$I$40,0)</f>
        <v>1</v>
      </c>
      <c r="K38" s="12" t="s">
        <v>14</v>
      </c>
    </row>
    <row r="39" s="2" customFormat="1" ht="27" spans="1:11">
      <c r="A39" s="7">
        <v>28</v>
      </c>
      <c r="B39" s="11" t="s">
        <v>34</v>
      </c>
      <c r="C39" s="8" t="s">
        <v>12</v>
      </c>
      <c r="D39" s="8" t="s">
        <v>35</v>
      </c>
      <c r="E39" s="9">
        <v>47.6</v>
      </c>
      <c r="F39" s="9">
        <f>E39*0.6</f>
        <v>28.56</v>
      </c>
      <c r="G39" s="8">
        <v>77.34</v>
      </c>
      <c r="H39" s="10">
        <f>G39*0.4</f>
        <v>30.936</v>
      </c>
      <c r="I39" s="10">
        <f>F39+H39</f>
        <v>59.496</v>
      </c>
      <c r="J39" s="8">
        <f>RANK(I39,$I$38:$I$40,0)</f>
        <v>2</v>
      </c>
      <c r="K39" s="8"/>
    </row>
    <row r="40" s="2" customFormat="1" ht="27" spans="1:11">
      <c r="A40" s="7">
        <v>29</v>
      </c>
      <c r="B40" s="11" t="s">
        <v>34</v>
      </c>
      <c r="C40" s="8" t="s">
        <v>12</v>
      </c>
      <c r="D40" s="8" t="s">
        <v>35</v>
      </c>
      <c r="E40" s="9">
        <v>41.7</v>
      </c>
      <c r="F40" s="9">
        <f>E40*0.6</f>
        <v>25.02</v>
      </c>
      <c r="G40" s="8">
        <v>75.71</v>
      </c>
      <c r="H40" s="10">
        <f>G40*0.4</f>
        <v>30.284</v>
      </c>
      <c r="I40" s="10">
        <f>F40+H40</f>
        <v>55.304</v>
      </c>
      <c r="J40" s="8">
        <f>RANK(I40,$I$38:$I$40,0)</f>
        <v>3</v>
      </c>
      <c r="K40" s="8"/>
    </row>
    <row r="41" s="1" customFormat="1" spans="1:11">
      <c r="A41" s="5" t="s">
        <v>0</v>
      </c>
      <c r="B41" s="5" t="s">
        <v>1</v>
      </c>
      <c r="C41" s="5" t="s">
        <v>2</v>
      </c>
      <c r="D41" s="5" t="s">
        <v>3</v>
      </c>
      <c r="E41" s="6" t="s">
        <v>4</v>
      </c>
      <c r="F41" s="6" t="s">
        <v>5</v>
      </c>
      <c r="G41" s="5" t="s">
        <v>6</v>
      </c>
      <c r="H41" s="5" t="s">
        <v>7</v>
      </c>
      <c r="I41" s="5" t="s">
        <v>8</v>
      </c>
      <c r="J41" s="5" t="s">
        <v>9</v>
      </c>
      <c r="K41" s="5" t="s">
        <v>10</v>
      </c>
    </row>
    <row r="42" s="2" customFormat="1" ht="17" customHeight="1" spans="1:11">
      <c r="A42" s="7">
        <v>30</v>
      </c>
      <c r="B42" s="11" t="s">
        <v>36</v>
      </c>
      <c r="C42" s="8" t="s">
        <v>16</v>
      </c>
      <c r="D42" s="8" t="s">
        <v>37</v>
      </c>
      <c r="E42" s="9">
        <v>72.8666666666667</v>
      </c>
      <c r="F42" s="9">
        <f>E42*0.6</f>
        <v>43.72</v>
      </c>
      <c r="G42" s="8">
        <v>83.12</v>
      </c>
      <c r="H42" s="10">
        <f>G42*0.4</f>
        <v>33.248</v>
      </c>
      <c r="I42" s="10">
        <f>F42+H42</f>
        <v>76.968</v>
      </c>
      <c r="J42" s="8">
        <f>RANK(I42,$I$42:$I$44,0)</f>
        <v>1</v>
      </c>
      <c r="K42" s="12" t="s">
        <v>14</v>
      </c>
    </row>
    <row r="43" s="2" customFormat="1" spans="1:11">
      <c r="A43" s="7">
        <v>31</v>
      </c>
      <c r="B43" s="11" t="s">
        <v>36</v>
      </c>
      <c r="C43" s="8" t="s">
        <v>16</v>
      </c>
      <c r="D43" s="8" t="s">
        <v>37</v>
      </c>
      <c r="E43" s="9">
        <v>67.9</v>
      </c>
      <c r="F43" s="9">
        <f>E43*0.6</f>
        <v>40.74</v>
      </c>
      <c r="G43" s="8">
        <v>80.66</v>
      </c>
      <c r="H43" s="10">
        <f>G43*0.4</f>
        <v>32.264</v>
      </c>
      <c r="I43" s="10">
        <f>F43+H43</f>
        <v>73.004</v>
      </c>
      <c r="J43" s="8">
        <f>RANK(I43,$I$42:$I$44,0)</f>
        <v>2</v>
      </c>
      <c r="K43" s="8"/>
    </row>
    <row r="44" s="2" customFormat="1" spans="1:11">
      <c r="A44" s="7">
        <v>32</v>
      </c>
      <c r="B44" s="11" t="s">
        <v>36</v>
      </c>
      <c r="C44" s="8" t="s">
        <v>16</v>
      </c>
      <c r="D44" s="8" t="s">
        <v>37</v>
      </c>
      <c r="E44" s="9">
        <v>66.6666666666667</v>
      </c>
      <c r="F44" s="9">
        <f>E44*0.6</f>
        <v>40</v>
      </c>
      <c r="G44" s="8">
        <v>77.66</v>
      </c>
      <c r="H44" s="10">
        <f>G44*0.4</f>
        <v>31.064</v>
      </c>
      <c r="I44" s="10">
        <f>F44+H44</f>
        <v>71.064</v>
      </c>
      <c r="J44" s="8">
        <f>RANK(I44,$I$42:$I$44,0)</f>
        <v>3</v>
      </c>
      <c r="K44" s="8"/>
    </row>
    <row r="45" s="1" customFormat="1" spans="1:11">
      <c r="A45" s="5" t="s">
        <v>0</v>
      </c>
      <c r="B45" s="5" t="s">
        <v>1</v>
      </c>
      <c r="C45" s="5" t="s">
        <v>2</v>
      </c>
      <c r="D45" s="5" t="s">
        <v>3</v>
      </c>
      <c r="E45" s="6" t="s">
        <v>4</v>
      </c>
      <c r="F45" s="6" t="s">
        <v>5</v>
      </c>
      <c r="G45" s="5" t="s">
        <v>6</v>
      </c>
      <c r="H45" s="5" t="s">
        <v>7</v>
      </c>
      <c r="I45" s="5" t="s">
        <v>8</v>
      </c>
      <c r="J45" s="5" t="s">
        <v>9</v>
      </c>
      <c r="K45" s="5" t="s">
        <v>10</v>
      </c>
    </row>
    <row r="46" s="2" customFormat="1" spans="1:11">
      <c r="A46" s="7">
        <v>33</v>
      </c>
      <c r="B46" s="8" t="s">
        <v>38</v>
      </c>
      <c r="C46" s="8" t="s">
        <v>12</v>
      </c>
      <c r="D46" s="8" t="s">
        <v>39</v>
      </c>
      <c r="E46" s="9">
        <v>57.9333333333333</v>
      </c>
      <c r="F46" s="9">
        <f>E46*0.6</f>
        <v>34.76</v>
      </c>
      <c r="G46" s="8">
        <v>78.72</v>
      </c>
      <c r="H46" s="10">
        <f>G46*0.4</f>
        <v>31.488</v>
      </c>
      <c r="I46" s="10">
        <f>F46+H46</f>
        <v>66.248</v>
      </c>
      <c r="J46" s="8">
        <f>RANK(I46,$I$46:$I$48,0)</f>
        <v>1</v>
      </c>
      <c r="K46" s="12" t="s">
        <v>14</v>
      </c>
    </row>
    <row r="47" s="2" customFormat="1" spans="1:11">
      <c r="A47" s="7">
        <v>34</v>
      </c>
      <c r="B47" s="8" t="s">
        <v>38</v>
      </c>
      <c r="C47" s="8" t="s">
        <v>12</v>
      </c>
      <c r="D47" s="8" t="s">
        <v>39</v>
      </c>
      <c r="E47" s="9">
        <v>57.9</v>
      </c>
      <c r="F47" s="9">
        <f>E47*0.6</f>
        <v>34.74</v>
      </c>
      <c r="G47" s="8">
        <v>77.18</v>
      </c>
      <c r="H47" s="10">
        <f>G47*0.4</f>
        <v>30.872</v>
      </c>
      <c r="I47" s="10">
        <f>F47+H47</f>
        <v>65.612</v>
      </c>
      <c r="J47" s="8">
        <f>RANK(I47,$I$46:$I$48,0)</f>
        <v>2</v>
      </c>
      <c r="K47" s="8"/>
    </row>
    <row r="48" s="2" customFormat="1" spans="1:11">
      <c r="A48" s="7">
        <v>35</v>
      </c>
      <c r="B48" s="8" t="s">
        <v>38</v>
      </c>
      <c r="C48" s="8" t="s">
        <v>12</v>
      </c>
      <c r="D48" s="8" t="s">
        <v>39</v>
      </c>
      <c r="E48" s="9">
        <v>56.2</v>
      </c>
      <c r="F48" s="9">
        <f>E48*0.6</f>
        <v>33.72</v>
      </c>
      <c r="G48" s="8">
        <v>77.9</v>
      </c>
      <c r="H48" s="10">
        <f>G48*0.4</f>
        <v>31.16</v>
      </c>
      <c r="I48" s="10">
        <f>F48+H48</f>
        <v>64.88</v>
      </c>
      <c r="J48" s="8">
        <f>RANK(I48,$I$46:$I$48,0)</f>
        <v>3</v>
      </c>
      <c r="K48" s="8"/>
    </row>
    <row r="49" s="1" customFormat="1" spans="1:11">
      <c r="A49" s="5" t="s">
        <v>0</v>
      </c>
      <c r="B49" s="5" t="s">
        <v>1</v>
      </c>
      <c r="C49" s="5" t="s">
        <v>2</v>
      </c>
      <c r="D49" s="5" t="s">
        <v>3</v>
      </c>
      <c r="E49" s="6" t="s">
        <v>4</v>
      </c>
      <c r="F49" s="6" t="s">
        <v>5</v>
      </c>
      <c r="G49" s="5" t="s">
        <v>6</v>
      </c>
      <c r="H49" s="5" t="s">
        <v>7</v>
      </c>
      <c r="I49" s="5" t="s">
        <v>8</v>
      </c>
      <c r="J49" s="5" t="s">
        <v>9</v>
      </c>
      <c r="K49" s="5" t="s">
        <v>10</v>
      </c>
    </row>
    <row r="50" s="2" customFormat="1" ht="27" spans="1:11">
      <c r="A50" s="7">
        <v>36</v>
      </c>
      <c r="B50" s="11" t="s">
        <v>40</v>
      </c>
      <c r="C50" s="8" t="s">
        <v>12</v>
      </c>
      <c r="D50" s="8" t="s">
        <v>41</v>
      </c>
      <c r="E50" s="9">
        <v>58.6333333333333</v>
      </c>
      <c r="F50" s="9">
        <f>E50*0.6</f>
        <v>35.18</v>
      </c>
      <c r="G50" s="8">
        <v>79.74</v>
      </c>
      <c r="H50" s="10">
        <f>G50*0.4</f>
        <v>31.896</v>
      </c>
      <c r="I50" s="10">
        <f>F50+H50</f>
        <v>67.076</v>
      </c>
      <c r="J50" s="8">
        <f>RANK(I50,$I$50:$I$52,0)</f>
        <v>1</v>
      </c>
      <c r="K50" s="12" t="s">
        <v>14</v>
      </c>
    </row>
    <row r="51" s="2" customFormat="1" ht="27" spans="1:11">
      <c r="A51" s="7">
        <v>37</v>
      </c>
      <c r="B51" s="11" t="s">
        <v>40</v>
      </c>
      <c r="C51" s="8" t="s">
        <v>12</v>
      </c>
      <c r="D51" s="8" t="s">
        <v>41</v>
      </c>
      <c r="E51" s="9">
        <v>56</v>
      </c>
      <c r="F51" s="9">
        <f>E51*0.6</f>
        <v>33.6</v>
      </c>
      <c r="G51" s="8">
        <v>81.92</v>
      </c>
      <c r="H51" s="10">
        <f>G51*0.4</f>
        <v>32.768</v>
      </c>
      <c r="I51" s="10">
        <f>F51+H51</f>
        <v>66.368</v>
      </c>
      <c r="J51" s="8">
        <f>RANK(I51,$I$50:$I$52,0)</f>
        <v>2</v>
      </c>
      <c r="K51" s="8"/>
    </row>
    <row r="52" s="2" customFormat="1" ht="27" spans="1:11">
      <c r="A52" s="7">
        <v>38</v>
      </c>
      <c r="B52" s="11" t="s">
        <v>40</v>
      </c>
      <c r="C52" s="8" t="s">
        <v>12</v>
      </c>
      <c r="D52" s="8" t="s">
        <v>41</v>
      </c>
      <c r="E52" s="9">
        <v>50.6666666666667</v>
      </c>
      <c r="F52" s="9">
        <f>E52*0.6</f>
        <v>30.4</v>
      </c>
      <c r="G52" s="8">
        <v>71.08</v>
      </c>
      <c r="H52" s="10">
        <f>G52*0.4</f>
        <v>28.432</v>
      </c>
      <c r="I52" s="10">
        <f>F52+H52</f>
        <v>58.832</v>
      </c>
      <c r="J52" s="8">
        <f>RANK(I52,$I$50:$I$52,0)</f>
        <v>3</v>
      </c>
      <c r="K52" s="8"/>
    </row>
    <row r="53" s="1" customFormat="1" spans="1:11">
      <c r="A53" s="5" t="s">
        <v>0</v>
      </c>
      <c r="B53" s="5" t="s">
        <v>1</v>
      </c>
      <c r="C53" s="5" t="s">
        <v>2</v>
      </c>
      <c r="D53" s="5" t="s">
        <v>3</v>
      </c>
      <c r="E53" s="6" t="s">
        <v>4</v>
      </c>
      <c r="F53" s="6" t="s">
        <v>5</v>
      </c>
      <c r="G53" s="5" t="s">
        <v>6</v>
      </c>
      <c r="H53" s="5" t="s">
        <v>7</v>
      </c>
      <c r="I53" s="5" t="s">
        <v>8</v>
      </c>
      <c r="J53" s="5" t="s">
        <v>9</v>
      </c>
      <c r="K53" s="5" t="s">
        <v>10</v>
      </c>
    </row>
    <row r="54" s="2" customFormat="1" spans="1:11">
      <c r="A54" s="7">
        <v>39</v>
      </c>
      <c r="B54" s="11" t="s">
        <v>42</v>
      </c>
      <c r="C54" s="8" t="s">
        <v>21</v>
      </c>
      <c r="D54" s="8" t="s">
        <v>43</v>
      </c>
      <c r="E54" s="9">
        <v>65.8</v>
      </c>
      <c r="F54" s="9">
        <f>E54*0.6</f>
        <v>39.48</v>
      </c>
      <c r="G54" s="8">
        <v>82.04</v>
      </c>
      <c r="H54" s="10">
        <f>G54*0.4</f>
        <v>32.816</v>
      </c>
      <c r="I54" s="10">
        <f>F54+H54</f>
        <v>72.296</v>
      </c>
      <c r="J54" s="8">
        <f>RANK(I54,$I$54:$I$56,0)</f>
        <v>1</v>
      </c>
      <c r="K54" s="12" t="s">
        <v>14</v>
      </c>
    </row>
    <row r="55" s="2" customFormat="1" spans="1:11">
      <c r="A55" s="7">
        <v>41</v>
      </c>
      <c r="B55" s="11" t="s">
        <v>42</v>
      </c>
      <c r="C55" s="8" t="s">
        <v>21</v>
      </c>
      <c r="D55" s="8" t="s">
        <v>43</v>
      </c>
      <c r="E55" s="9">
        <v>57.7666666666667</v>
      </c>
      <c r="F55" s="9">
        <f>E55*0.6</f>
        <v>34.66</v>
      </c>
      <c r="G55" s="8">
        <v>77.62</v>
      </c>
      <c r="H55" s="10">
        <f>G55*0.4</f>
        <v>31.048</v>
      </c>
      <c r="I55" s="10">
        <f>F55+H55</f>
        <v>65.708</v>
      </c>
      <c r="J55" s="8">
        <f>RANK(I55,$I$54:$I$56,0)</f>
        <v>2</v>
      </c>
      <c r="K55" s="8"/>
    </row>
    <row r="56" s="2" customFormat="1" spans="1:11">
      <c r="A56" s="7">
        <v>40</v>
      </c>
      <c r="B56" s="11" t="s">
        <v>42</v>
      </c>
      <c r="C56" s="8" t="s">
        <v>21</v>
      </c>
      <c r="D56" s="8" t="s">
        <v>43</v>
      </c>
      <c r="E56" s="9">
        <v>61.8666666666667</v>
      </c>
      <c r="F56" s="9">
        <f>E56*0.6</f>
        <v>37.12</v>
      </c>
      <c r="G56" s="8">
        <v>70.28</v>
      </c>
      <c r="H56" s="10">
        <f>G56*0.4</f>
        <v>28.112</v>
      </c>
      <c r="I56" s="10">
        <f>F56+H56</f>
        <v>65.232</v>
      </c>
      <c r="J56" s="8">
        <f>RANK(I56,$I$54:$I$56,0)</f>
        <v>3</v>
      </c>
      <c r="K56" s="8"/>
    </row>
    <row r="57" s="1" customFormat="1" spans="1:11">
      <c r="A57" s="5" t="s">
        <v>0</v>
      </c>
      <c r="B57" s="5" t="s">
        <v>1</v>
      </c>
      <c r="C57" s="5" t="s">
        <v>2</v>
      </c>
      <c r="D57" s="5" t="s">
        <v>3</v>
      </c>
      <c r="E57" s="6" t="s">
        <v>4</v>
      </c>
      <c r="F57" s="6" t="s">
        <v>5</v>
      </c>
      <c r="G57" s="5" t="s">
        <v>6</v>
      </c>
      <c r="H57" s="5" t="s">
        <v>7</v>
      </c>
      <c r="I57" s="5" t="s">
        <v>8</v>
      </c>
      <c r="J57" s="5" t="s">
        <v>9</v>
      </c>
      <c r="K57" s="5" t="s">
        <v>10</v>
      </c>
    </row>
    <row r="58" s="2" customFormat="1" spans="1:11">
      <c r="A58" s="7">
        <v>42</v>
      </c>
      <c r="B58" s="8" t="s">
        <v>44</v>
      </c>
      <c r="C58" s="8" t="s">
        <v>21</v>
      </c>
      <c r="D58" s="8" t="s">
        <v>45</v>
      </c>
      <c r="E58" s="9">
        <v>64.3666666666667</v>
      </c>
      <c r="F58" s="9">
        <f>E58*0.6</f>
        <v>38.62</v>
      </c>
      <c r="G58" s="8">
        <v>82.22</v>
      </c>
      <c r="H58" s="10">
        <f>G58*0.4</f>
        <v>32.888</v>
      </c>
      <c r="I58" s="10">
        <f>F58+H58</f>
        <v>71.508</v>
      </c>
      <c r="J58" s="8">
        <f>RANK(I58,$I$58:$I$60,0)</f>
        <v>1</v>
      </c>
      <c r="K58" s="12" t="s">
        <v>14</v>
      </c>
    </row>
    <row r="59" s="2" customFormat="1" spans="1:11">
      <c r="A59" s="7">
        <v>43</v>
      </c>
      <c r="B59" s="8" t="s">
        <v>44</v>
      </c>
      <c r="C59" s="8" t="s">
        <v>21</v>
      </c>
      <c r="D59" s="8" t="s">
        <v>45</v>
      </c>
      <c r="E59" s="9">
        <v>59.9666666666667</v>
      </c>
      <c r="F59" s="9">
        <f>E59*0.6</f>
        <v>35.98</v>
      </c>
      <c r="G59" s="8">
        <v>76.68</v>
      </c>
      <c r="H59" s="10">
        <f>G59*0.4</f>
        <v>30.672</v>
      </c>
      <c r="I59" s="10">
        <f>F59+H59</f>
        <v>66.652</v>
      </c>
      <c r="J59" s="8">
        <f>RANK(I59,$I$58:$I$60,0)</f>
        <v>2</v>
      </c>
      <c r="K59" s="8"/>
    </row>
    <row r="60" s="2" customFormat="1" spans="1:11">
      <c r="A60" s="7">
        <v>44</v>
      </c>
      <c r="B60" s="8" t="s">
        <v>44</v>
      </c>
      <c r="C60" s="8" t="s">
        <v>21</v>
      </c>
      <c r="D60" s="8" t="s">
        <v>45</v>
      </c>
      <c r="E60" s="9">
        <v>57.9</v>
      </c>
      <c r="F60" s="9">
        <f>E60*0.6</f>
        <v>34.74</v>
      </c>
      <c r="G60" s="8">
        <v>79.36</v>
      </c>
      <c r="H60" s="10">
        <f>G60*0.4</f>
        <v>31.744</v>
      </c>
      <c r="I60" s="10">
        <f>F60+H60</f>
        <v>66.484</v>
      </c>
      <c r="J60" s="8">
        <f>RANK(I60,$I$58:$I$60,0)</f>
        <v>3</v>
      </c>
      <c r="K60" s="8"/>
    </row>
  </sheetData>
  <sortState ref="A2:K4">
    <sortCondition ref="J2"/>
  </sortState>
  <mergeCells count="1">
    <mergeCell ref="A1:K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ANGIE</cp:lastModifiedBy>
  <dcterms:created xsi:type="dcterms:W3CDTF">2023-07-05T16:43:00Z</dcterms:created>
  <dcterms:modified xsi:type="dcterms:W3CDTF">2023-08-03T06:31:29Z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D7B48CEDBFBA4FDDA67A852838103A3B_12</vt:lpwstr>
  </property>
  <property fmtid="{D5CDD505-2E9C-101B-9397-08002B2CF9AE}" pid="4" name="KSOReadingLayout">
    <vt:bool>false</vt:bool>
  </property>
</Properties>
</file>