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Default Extension="jpeg" ContentType="image/jpeg"/>
  <Default Extension="png" ContentType="image/png"/>
  <Default Extension="tiff" ContentType="image/tiff"/>
  <Default Extension="gif" ContentType="image/gif"/>
  <Default Extension="bin" ContentType="application/vnd.openxmlformats-officedocument.oleObject"/>
  <Default Extension="wmf" ContentType="image/x-wmf"/>
  <Default Extension="emf" ContentType="image/x-emf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bookViews>
    <workbookView activeTab="0"/>
  </bookViews>
  <sheets>
    <sheet state="visible" name="Sheet1" sheetId="1" r:id="rId4"/>
    <sheet state="visible" name="Sheet2" sheetId="2" r:id="rId5"/>
    <sheet state="visible" name="Sheet3" sheetId="3" r:id="rId6"/>
  </sheets>
  <definedNames>
    <definedName name="_FilterDatabase" localSheetId="0">Sheet1!$A$1:$L$25</definedName>
  </definedNames>
</workbook>
</file>

<file path=xl/sharedStrings.xml><?xml version="1.0" encoding="utf-8"?>
<sst xmlns="http://schemas.openxmlformats.org/spreadsheetml/2006/main">
  <si>
    <t>2021年常山县公安局面向社会公开招聘编外人员（一）入围考察人员名单</t>
  </si>
  <si>
    <t>报考单位</t>
  </si>
  <si>
    <t>报考岗位</t>
  </si>
  <si>
    <t>招考计划</t>
  </si>
  <si>
    <t>姓名</t>
  </si>
  <si>
    <t>性别</t>
  </si>
  <si>
    <t>笔试 成绩</t>
  </si>
  <si>
    <t>折合后成绩</t>
  </si>
  <si>
    <t>面试 成绩</t>
  </si>
  <si>
    <t>总成绩</t>
  </si>
  <si>
    <t>名次</t>
  </si>
  <si>
    <t>是否入围考察</t>
  </si>
  <si>
    <t>常山县公安局</t>
  </si>
  <si>
    <t>辅警</t>
  </si>
  <si>
    <t>男（35人）</t>
  </si>
  <si>
    <t>林子杰</t>
  </si>
  <si>
    <t>男</t>
  </si>
  <si>
    <t>入围考察</t>
  </si>
  <si>
    <t>陈齐</t>
  </si>
  <si>
    <t>樊晨航</t>
  </si>
  <si>
    <t>徐琪宣</t>
  </si>
  <si>
    <t>樊园园</t>
  </si>
  <si>
    <t>吴鹏</t>
  </si>
  <si>
    <t>徐伟杰</t>
  </si>
  <si>
    <t>罗志康</t>
  </si>
  <si>
    <t>吴梦熹</t>
  </si>
  <si>
    <t>毛勇飞</t>
  </si>
  <si>
    <t>李昊宸</t>
  </si>
  <si>
    <t>裴洪振</t>
  </si>
  <si>
    <t>周亮</t>
  </si>
  <si>
    <t>徐晨阳</t>
  </si>
  <si>
    <t>占帅帅</t>
  </si>
  <si>
    <t>徐强</t>
  </si>
  <si>
    <t>张亚平</t>
  </si>
  <si>
    <t>徐康</t>
  </si>
  <si>
    <t>郑古月</t>
  </si>
  <si>
    <t>何小勇</t>
  </si>
  <si>
    <t>李勇俊</t>
  </si>
  <si>
    <t>吴柳影</t>
  </si>
  <si>
    <t>徐天阳</t>
  </si>
  <si>
    <t>胡飞林</t>
  </si>
</sst>
</file>

<file path=xl/styles.xml><?xml version="1.0" encoding="utf-8"?>
<styleSheet xmlns="http://schemas.openxmlformats.org/spreadsheetml/2006/main" xmlns:a="http://schemas.openxmlformats.org/drawingml/2006/main" xmlns:mc="http://schemas.openxmlformats.org/markup-compatibility/2006" xmlns:x14ac="http://schemas.microsoft.com/office/spreadsheetml/2009/9/ac" xmlns:xdr="http://schemas.openxmlformats.org/drawingml/2006/spreadsheetDrawing" mc:Ignorable="x14ac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0_ "/>
  </numFmts>
  <fonts count="31">
    <font>
      <name val="宋体"/>
      <charset val="134"/>
      <color rgb="FF000000"/>
      <sz val="12"/>
    </font>
    <font>
      <name val="宋体"/>
      <charset val="134"/>
      <shadow/>
      <color rgb="FF000000"/>
      <sz val="11"/>
    </font>
    <font>
      <name val="宋体"/>
      <charset val="134"/>
      <shadow/>
      <color rgb="FF000000"/>
      <sz val="11"/>
    </font>
    <font>
      <name val="宋体"/>
      <charset val="134"/>
      <shadow/>
      <color rgb="FF000000"/>
      <sz val="11"/>
    </font>
    <font>
      <name val="宋体"/>
      <charset val="134"/>
      <color rgb="FF000000"/>
      <sz val="10"/>
    </font>
    <font>
      <name val="黑体"/>
      <charset val="134"/>
      <family val="3"/>
      <b/>
      <color rgb="FF000000"/>
      <sz val="14"/>
    </font>
    <font>
      <name val="宋体"/>
      <charset val="134"/>
      <b/>
      <color rgb="FF000000"/>
      <sz val="10"/>
    </font>
    <font>
      <name val="宋体"/>
      <charset val="134"/>
      <b/>
      <color rgb="FF000000"/>
      <sz val="10"/>
    </font>
    <font>
      <name val="宋体"/>
      <charset val="134"/>
      <color rgb="FF000000"/>
      <sz val="10"/>
    </font>
    <font>
      <name val="宋体"/>
      <charset val="134"/>
      <color rgb="FF000000"/>
      <sz val="10"/>
    </font>
    <font>
      <name val="宋体"/>
      <charset val="134"/>
      <color rgb="FF000000"/>
      <sz val="10"/>
    </font>
    <font>
      <name val="宋体"/>
      <charset val="134"/>
      <color rgb="FF000000"/>
      <sz val="11"/>
    </font>
    <font>
      <name val="宋体"/>
      <charset val="134"/>
      <color rgb="FFFFFFFF"/>
      <sz val="11"/>
    </font>
    <font>
      <name val="Arial"/>
      <charset val="0"/>
      <family val="2"/>
      <color rgb="FF000000"/>
      <sz val="10"/>
    </font>
    <font>
      <name val="宋体"/>
      <charset val="134"/>
      <b/>
      <color rgb="FF666699"/>
      <sz val="18"/>
    </font>
    <font>
      <name val="宋体"/>
      <charset val="134"/>
      <color rgb="FF800000"/>
      <sz val="11"/>
    </font>
    <font>
      <name val="宋体"/>
      <charset val="134"/>
      <color rgb="FF333399"/>
      <sz val="11"/>
    </font>
    <font>
      <name val="宋体"/>
      <charset val="134"/>
      <b/>
      <color rgb="FF666699"/>
      <sz val="11"/>
    </font>
    <font>
      <name val="宋体"/>
      <charset val="134"/>
      <b/>
      <color rgb="FF333333"/>
      <sz val="11"/>
    </font>
    <font>
      <name val="宋体"/>
      <charset val="134"/>
      <color rgb="FF0000FF"/>
      <sz val="11"/>
      <u val="single"/>
    </font>
    <font>
      <name val="宋体"/>
      <charset val="134"/>
      <b/>
      <color rgb="FF666699"/>
      <sz val="13"/>
    </font>
    <font>
      <name val="宋体"/>
      <charset val="134"/>
      <color rgb="FF800080"/>
      <sz val="11"/>
      <u val="single"/>
    </font>
    <font>
      <name val="宋体"/>
      <charset val="134"/>
      <b/>
      <color rgb="FF666699"/>
      <sz val="15"/>
    </font>
    <font>
      <name val="宋体"/>
      <charset val="134"/>
      <color rgb="FFFF0000"/>
      <sz val="11"/>
    </font>
    <font>
      <name val="宋体"/>
      <charset val="134"/>
      <i/>
      <color rgb="FF808080"/>
      <sz val="11"/>
    </font>
    <font>
      <name val="宋体"/>
      <charset val="134"/>
      <b/>
      <color rgb="FFFF6600"/>
      <sz val="11"/>
    </font>
    <font>
      <name val="宋体"/>
      <charset val="134"/>
      <b/>
      <color rgb="FFFFFFFF"/>
      <sz val="11"/>
    </font>
    <font>
      <name val="宋体"/>
      <charset val="134"/>
      <color rgb="FFFF6600"/>
      <sz val="11"/>
    </font>
    <font>
      <name val="宋体"/>
      <charset val="134"/>
      <b/>
      <color rgb="FF000000"/>
      <sz val="11"/>
    </font>
    <font>
      <name val="宋体"/>
      <charset val="134"/>
      <color rgb="FF008000"/>
      <sz val="11"/>
    </font>
    <font>
      <name val="宋体"/>
      <charset val="134"/>
      <color rgb="FF808000"/>
      <sz val="11"/>
    </font>
  </fonts>
  <fills count="19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CC99"/>
      </patternFill>
    </fill>
    <fill>
      <patternFill patternType="solid">
        <fgColor rgb="FFC0C0C0"/>
      </patternFill>
    </fill>
    <fill>
      <patternFill patternType="solid">
        <fgColor rgb="FFFF99CC"/>
      </patternFill>
    </fill>
    <fill>
      <patternFill patternType="solid">
        <fgColor rgb="FFFFFFCC"/>
      </patternFill>
    </fill>
    <fill>
      <patternFill patternType="solid">
        <fgColor rgb="FF99CCFF"/>
      </patternFill>
    </fill>
    <fill>
      <patternFill patternType="solid">
        <fgColor rgb="FF969696"/>
      </patternFill>
    </fill>
    <fill>
      <patternFill patternType="solid">
        <fgColor rgb="FFCCFFCC"/>
      </patternFill>
    </fill>
    <fill>
      <patternFill patternType="solid">
        <fgColor rgb="FFFF6600"/>
      </patternFill>
    </fill>
    <fill>
      <patternFill patternType="solid">
        <fgColor rgb="FFFFFF99"/>
      </patternFill>
    </fill>
    <fill>
      <patternFill patternType="solid">
        <fgColor rgb="FFCCCCFF"/>
      </patternFill>
    </fill>
    <fill>
      <patternFill patternType="solid">
        <fgColor rgb="FF3366FF"/>
      </patternFill>
    </fill>
    <fill>
      <patternFill patternType="solid">
        <fgColor rgb="FFCCFFFF"/>
      </patternFill>
    </fill>
    <fill>
      <patternFill patternType="solid">
        <fgColor rgb="FFFFCC00"/>
      </patternFill>
    </fill>
    <fill>
      <patternFill patternType="solid">
        <fgColor rgb="FF666699"/>
      </patternFill>
    </fill>
    <fill>
      <patternFill patternType="solid">
        <fgColor rgb="FF9999FF"/>
      </patternFill>
    </fill>
    <fill>
      <patternFill patternType="solid">
        <fgColor rgb="FF339966"/>
      </patternFill>
    </fill>
  </fills>
  <borders count="10">
    <border>
      <left style="none">
        <color rgb="FF000000"/>
      </left>
      <right style="none">
        <color rgb="FF000000"/>
      </right>
      <top style="none">
        <color rgb="FF000000"/>
      </top>
      <bottom style="none">
        <color rgb="FF000000"/>
      </bottom>
      <diagonal style="none">
        <color rgb="FF000000"/>
      </diagonal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 style="none">
        <color rgb="FF000000"/>
      </diagonal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medium">
        <color rgb="FF3366FF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medium">
        <color rgb="FF99CCFF"/>
      </bottom>
      <diagonal style="none">
        <color rgb="FF000000"/>
      </diagonal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 style="none">
        <color rgb="FF000000"/>
      </diagonal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double">
        <color rgb="FFFF9900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thin">
        <color rgb="FF3366FF"/>
      </top>
      <bottom style="double">
        <color rgb="FF3366FF"/>
      </bottom>
      <diagonal style="none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none">
        <color rgb="FF000000"/>
      </diagonal>
    </border>
  </borders>
  <cellStyleXfs count="6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42" fontId="0" fillId="0" borderId="0" xfId="0" applyNumberFormat="1" applyAlignment="1">
      <alignment vertical="center"/>
    </xf>
    <xf numFmtId="0" fontId="11" fillId="2" borderId="0" xfId="0" applyFont="1" applyFill="1" applyAlignment="1">
      <alignment vertical="center"/>
    </xf>
    <xf numFmtId="0" fontId="16" fillId="3" borderId="1" xfId="0" applyFont="1" applyFill="1" applyBorder="1" applyAlignment="1">
      <alignment vertical="center"/>
    </xf>
    <xf numFmtId="44" fontId="0" fillId="0" borderId="0" xfId="0" applyNumberFormat="1" applyAlignment="1">
      <alignment vertical="center"/>
    </xf>
    <xf numFmtId="41" fontId="0" fillId="0" borderId="0" xfId="0" applyNumberFormat="1" applyAlignment="1">
      <alignment vertical="center"/>
    </xf>
    <xf numFmtId="0" fontId="11" fillId="4" borderId="0" xfId="0" applyFont="1" applyFill="1" applyAlignment="1">
      <alignment vertical="center"/>
    </xf>
    <xf numFmtId="0" fontId="15" fillId="5" borderId="0" xfId="0" applyFont="1" applyFill="1" applyAlignment="1">
      <alignment vertical="center"/>
    </xf>
    <xf numFmtId="43" fontId="0" fillId="0" borderId="0" xfId="0" applyNumberFormat="1" applyAlignment="1">
      <alignment vertical="center"/>
    </xf>
    <xf numFmtId="0" fontId="12" fillId="4" borderId="0" xfId="0" applyFont="1" applyFill="1" applyAlignment="1">
      <alignment vertical="center"/>
    </xf>
    <xf numFmtId="0" fontId="19" fillId="0" borderId="0" xfId="0" applyFont="1" applyAlignment="1">
      <alignment vertical="center"/>
    </xf>
    <xf numFmtId="9" fontId="0" fillId="0" borderId="0" xfId="0" applyNumberFormat="1" applyAlignment="1">
      <alignment vertical="center"/>
    </xf>
    <xf numFmtId="0" fontId="21" fillId="0" borderId="0" xfId="0" applyFont="1" applyAlignment="1">
      <alignment vertical="center"/>
    </xf>
    <xf numFmtId="0" fontId="11" fillId="6" borderId="2" xfId="0" applyFont="1" applyFill="1" applyBorder="1" applyAlignment="1">
      <alignment vertical="center"/>
    </xf>
    <xf numFmtId="0" fontId="12" fillId="3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2" fillId="0" borderId="3" xfId="0" applyFont="1" applyBorder="1" applyAlignment="1">
      <alignment vertical="center"/>
    </xf>
    <xf numFmtId="0" fontId="20" fillId="0" borderId="3" xfId="0" applyFont="1" applyBorder="1" applyAlignment="1">
      <alignment vertical="center"/>
    </xf>
    <xf numFmtId="0" fontId="12" fillId="7" borderId="0" xfId="0" applyFont="1" applyFill="1" applyAlignment="1">
      <alignment vertical="center"/>
    </xf>
    <xf numFmtId="0" fontId="17" fillId="0" borderId="4" xfId="0" applyFont="1" applyBorder="1" applyAlignment="1">
      <alignment vertical="center"/>
    </xf>
    <xf numFmtId="0" fontId="12" fillId="3" borderId="0" xfId="0" applyFont="1" applyFill="1" applyAlignment="1">
      <alignment vertical="center"/>
    </xf>
    <xf numFmtId="0" fontId="18" fillId="2" borderId="5" xfId="0" applyFont="1" applyFill="1" applyBorder="1" applyAlignment="1">
      <alignment vertical="center"/>
    </xf>
    <xf numFmtId="0" fontId="25" fillId="2" borderId="1" xfId="0" applyFont="1" applyFill="1" applyBorder="1" applyAlignment="1">
      <alignment vertical="center"/>
    </xf>
    <xf numFmtId="0" fontId="26" fillId="8" borderId="6" xfId="0" applyFont="1" applyFill="1" applyBorder="1" applyAlignment="1">
      <alignment vertical="center"/>
    </xf>
    <xf numFmtId="0" fontId="11" fillId="9" borderId="0" xfId="0" applyFont="1" applyFill="1" applyAlignment="1">
      <alignment vertical="center"/>
    </xf>
    <xf numFmtId="0" fontId="12" fillId="10" borderId="0" xfId="0" applyFont="1" applyFill="1" applyAlignment="1">
      <alignment vertical="center"/>
    </xf>
    <xf numFmtId="0" fontId="27" fillId="0" borderId="7" xfId="0" applyFont="1" applyBorder="1" applyAlignment="1">
      <alignment vertical="center"/>
    </xf>
    <xf numFmtId="0" fontId="28" fillId="0" borderId="8" xfId="0" applyFont="1" applyBorder="1" applyAlignment="1">
      <alignment vertical="center"/>
    </xf>
    <xf numFmtId="0" fontId="29" fillId="9" borderId="0" xfId="0" applyFont="1" applyFill="1" applyAlignment="1">
      <alignment vertical="center"/>
    </xf>
    <xf numFmtId="0" fontId="30" fillId="11" borderId="0" xfId="0" applyFont="1" applyFill="1" applyAlignment="1">
      <alignment vertical="center"/>
    </xf>
    <xf numFmtId="0" fontId="11" fillId="12" borderId="0" xfId="0" applyFont="1" applyFill="1" applyAlignment="1">
      <alignment vertical="center"/>
    </xf>
    <xf numFmtId="0" fontId="12" fillId="13" borderId="0" xfId="0" applyFont="1" applyFill="1" applyAlignment="1">
      <alignment vertical="center"/>
    </xf>
    <xf numFmtId="0" fontId="11" fillId="14" borderId="0" xfId="0" applyFont="1" applyFill="1" applyAlignment="1">
      <alignment vertical="center"/>
    </xf>
    <xf numFmtId="0" fontId="11" fillId="12" borderId="0" xfId="0" applyFont="1" applyFill="1" applyAlignment="1">
      <alignment vertical="center"/>
    </xf>
    <xf numFmtId="0" fontId="11" fillId="6" borderId="0" xfId="0" applyFont="1" applyFill="1" applyAlignment="1">
      <alignment vertical="center"/>
    </xf>
    <xf numFmtId="0" fontId="11" fillId="3" borderId="0" xfId="0" applyFont="1" applyFill="1" applyAlignment="1">
      <alignment vertical="center"/>
    </xf>
    <xf numFmtId="0" fontId="12" fillId="8" borderId="0" xfId="0" applyFont="1" applyFill="1" applyAlignment="1">
      <alignment vertical="center"/>
    </xf>
    <xf numFmtId="0" fontId="12" fillId="15" borderId="0" xfId="0" applyFont="1" applyFill="1" applyAlignment="1">
      <alignment vertical="center"/>
    </xf>
    <xf numFmtId="0" fontId="11" fillId="6" borderId="0" xfId="0" applyFont="1" applyFill="1" applyAlignment="1">
      <alignment vertical="center"/>
    </xf>
    <xf numFmtId="0" fontId="11" fillId="11" borderId="0" xfId="0" applyFont="1" applyFill="1" applyAlignment="1">
      <alignment vertical="center"/>
    </xf>
    <xf numFmtId="0" fontId="12" fillId="16" borderId="0" xfId="0" applyFont="1" applyFill="1" applyAlignment="1">
      <alignment vertical="center"/>
    </xf>
    <xf numFmtId="0" fontId="11" fillId="12" borderId="0" xfId="0" applyFont="1" applyFill="1" applyAlignment="1">
      <alignment vertical="center"/>
    </xf>
    <xf numFmtId="0" fontId="12" fillId="17" borderId="0" xfId="0" applyFont="1" applyFill="1" applyAlignment="1">
      <alignment vertical="center"/>
    </xf>
    <xf numFmtId="0" fontId="12" fillId="18" borderId="0" xfId="0" applyFont="1" applyFill="1" applyAlignment="1">
      <alignment vertical="center"/>
    </xf>
    <xf numFmtId="0" fontId="11" fillId="4" borderId="0" xfId="0" applyFont="1" applyFill="1" applyAlignment="1">
      <alignment vertical="center"/>
    </xf>
    <xf numFmtId="0" fontId="12" fillId="4" borderId="0" xfId="0" applyFont="1" applyFill="1" applyAlignment="1">
      <alignment vertical="center"/>
    </xf>
    <xf numFmtId="0" fontId="13" fillId="0" borderId="0" xfId="0" applyFont="1"/>
  </cellStyleXfs>
  <cellXfs count="27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176" fontId="7" fillId="0" borderId="9" xfId="0" applyNumberFormat="1" applyFont="1" applyBorder="1" applyAlignment="1">
      <alignment horizontal="center" vertical="center" wrapText="1"/>
    </xf>
    <xf numFmtId="176" fontId="7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176" fontId="8" fillId="0" borderId="9" xfId="0" applyNumberFormat="1" applyFont="1" applyBorder="1" applyAlignment="1">
      <alignment horizontal="center" vertical="center"/>
    </xf>
    <xf numFmtId="177" fontId="9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76" fontId="8" fillId="0" borderId="9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49" fontId="10" fillId="0" borderId="9" xfId="0" applyNumberFormat="1" applyFont="1" applyBorder="1" applyAlignment="1">
      <alignment horizontal="center" vertical="center" wrapText="1"/>
    </xf>
    <xf numFmtId="177" fontId="9" fillId="0" borderId="9" xfId="0" applyNumberFormat="1" applyFont="1" applyBorder="1" applyAlignment="1">
      <alignment horizontal="center" vertical="center"/>
    </xf>
    <xf numFmtId="177" fontId="8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</cellXfs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Views>
    <sheetView topLeftCell="A1" workbookViewId="0">
      <selection pane="topLeft" activeCell="H7" sqref="H7"/>
    </sheetView>
  </sheetViews>
  <sheetFormatPr baseColWidth="8" defaultRowHeight="14"/>
  <cols>
    <col min="1" max="3" width="7.625" style="3" customWidth="1"/>
    <col min="4" max="4" width="6.625" style="4" customWidth="1"/>
    <col min="5" max="5" width="3.75" style="3" customWidth="1"/>
    <col min="6" max="10" width="6.625" style="5" customWidth="1"/>
    <col min="11" max="11" width="3.375" style="3" customWidth="1"/>
    <col min="12" max="12" width="7.75" style="6" customWidth="1"/>
  </cols>
  <sheetData>
    <row ht="42" customHeight="1" r="1" s="1" customForma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ht="30" customHeight="1" r="2" s="2" customFormat="1">
      <c r="A2" s="8" t="s">
        <v>1</v>
      </c>
      <c r="B2" s="8" t="s">
        <v>2</v>
      </c>
      <c r="C2" s="8" t="s">
        <v>3</v>
      </c>
      <c r="D2" s="9" t="s">
        <v>4</v>
      </c>
      <c r="E2" s="8" t="s">
        <v>5</v>
      </c>
      <c r="F2" s="10" t="s">
        <v>6</v>
      </c>
      <c r="G2" s="11" t="s">
        <v>7</v>
      </c>
      <c r="H2" s="11" t="s">
        <v>8</v>
      </c>
      <c r="I2" s="11" t="s">
        <v>7</v>
      </c>
      <c r="J2" s="11" t="s">
        <v>9</v>
      </c>
      <c r="K2" s="19" t="s">
        <v>10</v>
      </c>
      <c r="L2" s="19" t="s">
        <v>11</v>
      </c>
    </row>
    <row ht="30" customHeight="1" r="3" s="2" customFormat="1">
      <c r="A3" s="12" t="s">
        <v>12</v>
      </c>
      <c r="B3" s="12" t="s">
        <v>13</v>
      </c>
      <c r="C3" s="12" t="s">
        <v>14</v>
      </c>
      <c r="D3" s="13" t="s">
        <v>15</v>
      </c>
      <c r="E3" s="14" t="s">
        <v>16</v>
      </c>
      <c r="F3" s="15">
        <v>70</v>
      </c>
      <c r="G3" s="16">
        <f>87*0.4</f>
        <v>34.8</v>
      </c>
      <c r="H3" s="13">
        <v>78.33</v>
      </c>
      <c r="I3" s="20">
        <f>H3*0.6</f>
        <v>46.998</v>
      </c>
      <c r="J3" s="20">
        <f>G3+I3</f>
        <v>81.798</v>
      </c>
      <c r="K3" s="21">
        <v>1</v>
      </c>
      <c r="L3" s="22" t="s">
        <v>17</v>
      </c>
    </row>
    <row ht="30" customHeight="1" r="4" s="2" customFormat="1">
      <c r="A4" s="12"/>
      <c r="B4" s="12"/>
      <c r="C4" s="12"/>
      <c r="D4" s="17" t="s">
        <v>18</v>
      </c>
      <c r="E4" s="14" t="s">
        <v>16</v>
      </c>
      <c r="F4" s="15">
        <v>66</v>
      </c>
      <c r="G4" s="16">
        <f>69*0.4</f>
        <v>27.6</v>
      </c>
      <c r="H4" s="13">
        <v>89.66</v>
      </c>
      <c r="I4" s="20">
        <f>H4*0.6</f>
        <v>53.796</v>
      </c>
      <c r="J4" s="20">
        <f>G4+I4</f>
        <v>81.396</v>
      </c>
      <c r="K4" s="21">
        <v>2</v>
      </c>
      <c r="L4" s="22" t="s">
        <v>17</v>
      </c>
    </row>
    <row ht="30" customHeight="1" r="5" s="2" customFormat="1">
      <c r="A5" s="12"/>
      <c r="B5" s="12"/>
      <c r="C5" s="12"/>
      <c r="D5" s="17" t="s">
        <v>19</v>
      </c>
      <c r="E5" s="14" t="s">
        <v>16</v>
      </c>
      <c r="F5" s="15">
        <v>61</v>
      </c>
      <c r="G5" s="16">
        <f>72*0.4</f>
        <v>28.8</v>
      </c>
      <c r="H5" s="13">
        <v>87.33</v>
      </c>
      <c r="I5" s="20">
        <f>H5*0.6</f>
        <v>52.398</v>
      </c>
      <c r="J5" s="20">
        <f>G5+I5</f>
        <v>81.198</v>
      </c>
      <c r="K5" s="21">
        <v>3</v>
      </c>
      <c r="L5" s="22" t="s">
        <v>17</v>
      </c>
    </row>
    <row ht="30" customHeight="1" r="6" s="2" customFormat="1">
      <c r="A6" s="12"/>
      <c r="B6" s="12"/>
      <c r="C6" s="12"/>
      <c r="D6" s="17" t="s">
        <v>20</v>
      </c>
      <c r="E6" s="14" t="s">
        <v>16</v>
      </c>
      <c r="F6" s="15">
        <v>62</v>
      </c>
      <c r="G6" s="16">
        <f>66*0.4</f>
        <v>26.4</v>
      </c>
      <c r="H6" s="13">
        <v>89.66</v>
      </c>
      <c r="I6" s="20">
        <f>H6*0.6</f>
        <v>53.796</v>
      </c>
      <c r="J6" s="20">
        <f>G6+I6</f>
        <v>80.196</v>
      </c>
      <c r="K6" s="21">
        <v>4</v>
      </c>
      <c r="L6" s="22" t="s">
        <v>17</v>
      </c>
    </row>
    <row ht="30" customHeight="1" r="7" s="2" customFormat="1">
      <c r="A7" s="12"/>
      <c r="B7" s="12"/>
      <c r="C7" s="12"/>
      <c r="D7" s="17" t="s">
        <v>21</v>
      </c>
      <c r="E7" s="14" t="s">
        <v>16</v>
      </c>
      <c r="F7" s="18">
        <v>52</v>
      </c>
      <c r="G7" s="16">
        <f>62*0.4</f>
        <v>24.8</v>
      </c>
      <c r="H7" s="13">
        <v>90.33</v>
      </c>
      <c r="I7" s="20">
        <f>H7*0.6</f>
        <v>54.198</v>
      </c>
      <c r="J7" s="20">
        <f>G7+I7</f>
        <v>78.998</v>
      </c>
      <c r="K7" s="21">
        <v>5</v>
      </c>
      <c r="L7" s="22" t="s">
        <v>17</v>
      </c>
    </row>
    <row ht="30" customHeight="1" r="8" s="2" customFormat="1">
      <c r="A8" s="12"/>
      <c r="B8" s="12"/>
      <c r="C8" s="12"/>
      <c r="D8" s="17" t="s">
        <v>22</v>
      </c>
      <c r="E8" s="14" t="s">
        <v>16</v>
      </c>
      <c r="F8" s="15">
        <v>52</v>
      </c>
      <c r="G8" s="16">
        <f>68*0.4</f>
        <v>27.2</v>
      </c>
      <c r="H8" s="13">
        <v>85.66</v>
      </c>
      <c r="I8" s="23">
        <f>H8*0.6</f>
        <v>51.396</v>
      </c>
      <c r="J8" s="23">
        <f>G8+I8</f>
        <v>78.596</v>
      </c>
      <c r="K8" s="21">
        <v>6</v>
      </c>
      <c r="L8" s="22" t="s">
        <v>17</v>
      </c>
    </row>
    <row ht="30" customHeight="1" r="9" s="2" customFormat="1">
      <c r="A9" s="12"/>
      <c r="B9" s="12"/>
      <c r="C9" s="12"/>
      <c r="D9" s="17" t="s">
        <v>23</v>
      </c>
      <c r="E9" s="14" t="s">
        <v>16</v>
      </c>
      <c r="F9" s="15">
        <v>62</v>
      </c>
      <c r="G9" s="16">
        <f>67*0.4</f>
        <v>26.8</v>
      </c>
      <c r="H9" s="13">
        <v>85.3</v>
      </c>
      <c r="I9" s="20">
        <f>H9*0.6</f>
        <v>51.18</v>
      </c>
      <c r="J9" s="20">
        <f>G9+I9</f>
        <v>77.98</v>
      </c>
      <c r="K9" s="21">
        <v>7</v>
      </c>
      <c r="L9" s="22" t="s">
        <v>17</v>
      </c>
    </row>
    <row ht="30" customHeight="1" r="10" s="2" customFormat="1">
      <c r="A10" s="12"/>
      <c r="B10" s="12"/>
      <c r="C10" s="12"/>
      <c r="D10" s="17" t="s">
        <v>24</v>
      </c>
      <c r="E10" s="14" t="s">
        <v>16</v>
      </c>
      <c r="F10" s="15">
        <v>60</v>
      </c>
      <c r="G10" s="16">
        <f>69*0.4</f>
        <v>27.6</v>
      </c>
      <c r="H10" s="13">
        <v>83</v>
      </c>
      <c r="I10" s="20">
        <f>H10*0.6</f>
        <v>49.8</v>
      </c>
      <c r="J10" s="20">
        <f>G10+I10</f>
        <v>77.4</v>
      </c>
      <c r="K10" s="21">
        <v>8</v>
      </c>
      <c r="L10" s="22" t="s">
        <v>17</v>
      </c>
    </row>
    <row ht="30" customHeight="1" r="11" s="2" customFormat="1">
      <c r="A11" s="12"/>
      <c r="B11" s="12"/>
      <c r="C11" s="12"/>
      <c r="D11" s="17" t="s">
        <v>25</v>
      </c>
      <c r="E11" s="14" t="s">
        <v>16</v>
      </c>
      <c r="F11" s="15">
        <v>59</v>
      </c>
      <c r="G11" s="16">
        <f>68*0.4</f>
        <v>27.2</v>
      </c>
      <c r="H11" s="13">
        <v>83.33</v>
      </c>
      <c r="I11" s="20">
        <f>H11*0.6</f>
        <v>49.998</v>
      </c>
      <c r="J11" s="20">
        <f>G11+I11</f>
        <v>77.198</v>
      </c>
      <c r="K11" s="21">
        <v>9</v>
      </c>
      <c r="L11" s="22" t="s">
        <v>17</v>
      </c>
    </row>
    <row ht="30" customHeight="1" r="12" s="2" customFormat="1">
      <c r="A12" s="12"/>
      <c r="B12" s="12"/>
      <c r="C12" s="12"/>
      <c r="D12" s="17" t="s">
        <v>26</v>
      </c>
      <c r="E12" s="14" t="s">
        <v>16</v>
      </c>
      <c r="F12" s="15">
        <v>50</v>
      </c>
      <c r="G12" s="16">
        <f>60*0.4</f>
        <v>24</v>
      </c>
      <c r="H12" s="13">
        <v>88.33</v>
      </c>
      <c r="I12" s="24">
        <f>H12*0.6</f>
        <v>52.998</v>
      </c>
      <c r="J12" s="24">
        <f>G12+I12</f>
        <v>76.998</v>
      </c>
      <c r="K12" s="21">
        <v>10</v>
      </c>
      <c r="L12" s="22" t="s">
        <v>17</v>
      </c>
    </row>
    <row ht="30" customHeight="1" r="13" s="2" customFormat="1">
      <c r="A13" s="12"/>
      <c r="B13" s="12"/>
      <c r="C13" s="12"/>
      <c r="D13" s="17" t="s">
        <v>27</v>
      </c>
      <c r="E13" s="14" t="s">
        <v>16</v>
      </c>
      <c r="F13" s="15">
        <v>57</v>
      </c>
      <c r="G13" s="16">
        <f>72*0.4</f>
        <v>28.8</v>
      </c>
      <c r="H13" s="13">
        <v>79.33</v>
      </c>
      <c r="I13" s="20">
        <f>H13*0.6</f>
        <v>47.598</v>
      </c>
      <c r="J13" s="20">
        <f>G13+I13</f>
        <v>76.398</v>
      </c>
      <c r="K13" s="21">
        <v>11</v>
      </c>
      <c r="L13" s="22" t="s">
        <v>17</v>
      </c>
    </row>
    <row ht="30" customHeight="1" r="14" s="2" customFormat="1">
      <c r="A14" s="12"/>
      <c r="B14" s="12"/>
      <c r="C14" s="12"/>
      <c r="D14" s="17" t="s">
        <v>28</v>
      </c>
      <c r="E14" s="14" t="s">
        <v>16</v>
      </c>
      <c r="F14" s="15">
        <v>63</v>
      </c>
      <c r="G14" s="16">
        <f>64*0.4</f>
        <v>25.6</v>
      </c>
      <c r="H14" s="13">
        <v>83.66</v>
      </c>
      <c r="I14" s="20">
        <f>H14*0.6</f>
        <v>50.196</v>
      </c>
      <c r="J14" s="20">
        <f>G14+I14</f>
        <v>75.796</v>
      </c>
      <c r="K14" s="21">
        <v>12</v>
      </c>
      <c r="L14" s="22" t="s">
        <v>17</v>
      </c>
    </row>
    <row ht="30" customHeight="1" r="15" s="2" customFormat="1">
      <c r="A15" s="12"/>
      <c r="B15" s="12"/>
      <c r="C15" s="12"/>
      <c r="D15" s="17" t="s">
        <v>29</v>
      </c>
      <c r="E15" s="14" t="s">
        <v>16</v>
      </c>
      <c r="F15" s="15">
        <v>44</v>
      </c>
      <c r="G15" s="16">
        <f>61*0.4</f>
        <v>24.4</v>
      </c>
      <c r="H15" s="13">
        <v>85.66</v>
      </c>
      <c r="I15" s="24">
        <f>H15*0.6</f>
        <v>51.396</v>
      </c>
      <c r="J15" s="24">
        <f>G15+I15</f>
        <v>75.796</v>
      </c>
      <c r="K15" s="21">
        <v>12</v>
      </c>
      <c r="L15" s="22" t="s">
        <v>17</v>
      </c>
    </row>
    <row ht="30" customHeight="1" r="16" s="2" customFormat="1">
      <c r="A16" s="12"/>
      <c r="B16" s="12"/>
      <c r="C16" s="12"/>
      <c r="D16" s="17" t="s">
        <v>30</v>
      </c>
      <c r="E16" s="14" t="s">
        <v>16</v>
      </c>
      <c r="F16" s="15">
        <v>59</v>
      </c>
      <c r="G16" s="16">
        <f>68*0.4</f>
        <v>27.2</v>
      </c>
      <c r="H16" s="13">
        <v>79.66</v>
      </c>
      <c r="I16" s="20">
        <f>H16*0.6</f>
        <v>47.796</v>
      </c>
      <c r="J16" s="20">
        <f>G16+I16</f>
        <v>74.996</v>
      </c>
      <c r="K16" s="21">
        <v>14</v>
      </c>
      <c r="L16" s="22" t="s">
        <v>17</v>
      </c>
    </row>
    <row ht="30" customHeight="1" r="17" s="2" customFormat="1">
      <c r="A17" s="12"/>
      <c r="B17" s="12"/>
      <c r="C17" s="12"/>
      <c r="D17" s="17" t="s">
        <v>31</v>
      </c>
      <c r="E17" s="14" t="s">
        <v>16</v>
      </c>
      <c r="F17" s="15">
        <v>40</v>
      </c>
      <c r="G17" s="16">
        <f>67*0.4</f>
        <v>26.8</v>
      </c>
      <c r="H17" s="13">
        <v>78.66</v>
      </c>
      <c r="I17" s="24">
        <f>H17*0.6</f>
        <v>47.196</v>
      </c>
      <c r="J17" s="24">
        <f>G17+I17</f>
        <v>73.996</v>
      </c>
      <c r="K17" s="21">
        <v>15</v>
      </c>
      <c r="L17" s="22" t="s">
        <v>17</v>
      </c>
    </row>
    <row ht="30" customHeight="1" r="18" s="2" customFormat="1">
      <c r="A18" s="12"/>
      <c r="B18" s="12"/>
      <c r="C18" s="12"/>
      <c r="D18" s="17" t="s">
        <v>32</v>
      </c>
      <c r="E18" s="14" t="s">
        <v>16</v>
      </c>
      <c r="F18" s="18">
        <v>46</v>
      </c>
      <c r="G18" s="16">
        <f>66*0.4</f>
        <v>26.4</v>
      </c>
      <c r="H18" s="13">
        <v>79</v>
      </c>
      <c r="I18" s="24">
        <f>H18*0.6</f>
        <v>47.4</v>
      </c>
      <c r="J18" s="24">
        <f>G18+I18</f>
        <v>73.8</v>
      </c>
      <c r="K18" s="21">
        <v>16</v>
      </c>
      <c r="L18" s="22" t="s">
        <v>17</v>
      </c>
    </row>
    <row ht="30" customHeight="1" r="19" s="2" customFormat="1">
      <c r="A19" s="12"/>
      <c r="B19" s="12"/>
      <c r="C19" s="12"/>
      <c r="D19" s="17" t="s">
        <v>33</v>
      </c>
      <c r="E19" s="14" t="s">
        <v>16</v>
      </c>
      <c r="F19" s="15">
        <v>56</v>
      </c>
      <c r="G19" s="16">
        <f>63*0.4</f>
        <v>25.2</v>
      </c>
      <c r="H19" s="13">
        <v>80.66</v>
      </c>
      <c r="I19" s="20">
        <f>H19*0.6</f>
        <v>48.396</v>
      </c>
      <c r="J19" s="20">
        <f>G19+I19</f>
        <v>73.596</v>
      </c>
      <c r="K19" s="21">
        <v>17</v>
      </c>
      <c r="L19" s="22" t="s">
        <v>17</v>
      </c>
    </row>
    <row ht="30" customHeight="1" r="20" s="2" customFormat="1">
      <c r="A20" s="12"/>
      <c r="B20" s="12"/>
      <c r="C20" s="12"/>
      <c r="D20" s="17" t="s">
        <v>34</v>
      </c>
      <c r="E20" s="14" t="s">
        <v>16</v>
      </c>
      <c r="F20" s="15">
        <v>54</v>
      </c>
      <c r="G20" s="16">
        <f>65*0.4</f>
        <v>26</v>
      </c>
      <c r="H20" s="13">
        <v>79</v>
      </c>
      <c r="I20" s="20">
        <f>H20*0.6</f>
        <v>47.4</v>
      </c>
      <c r="J20" s="20">
        <f>G20+I20</f>
        <v>73.4</v>
      </c>
      <c r="K20" s="25">
        <v>18</v>
      </c>
      <c r="L20" s="22" t="s">
        <v>17</v>
      </c>
    </row>
    <row ht="30" customHeight="1" r="21" s="2" customFormat="1">
      <c r="A21" s="12"/>
      <c r="B21" s="12"/>
      <c r="C21" s="12"/>
      <c r="D21" s="17" t="s">
        <v>35</v>
      </c>
      <c r="E21" s="14" t="s">
        <v>16</v>
      </c>
      <c r="F21" s="15">
        <v>57</v>
      </c>
      <c r="G21" s="16">
        <f>64*0.4</f>
        <v>25.6</v>
      </c>
      <c r="H21" s="13">
        <v>79.33</v>
      </c>
      <c r="I21" s="20">
        <f>H21*0.6</f>
        <v>47.598</v>
      </c>
      <c r="J21" s="20">
        <f>G21+I21</f>
        <v>73.198</v>
      </c>
      <c r="K21" s="26">
        <v>19</v>
      </c>
      <c r="L21" s="22" t="s">
        <v>17</v>
      </c>
    </row>
    <row ht="30" customHeight="1" r="22" s="2" customFormat="1">
      <c r="A22" s="12"/>
      <c r="B22" s="12"/>
      <c r="C22" s="12"/>
      <c r="D22" s="17" t="s">
        <v>36</v>
      </c>
      <c r="E22" s="14" t="s">
        <v>16</v>
      </c>
      <c r="F22" s="18">
        <v>57</v>
      </c>
      <c r="G22" s="16">
        <f>61*0.4</f>
        <v>24.4</v>
      </c>
      <c r="H22" s="13">
        <v>81.33</v>
      </c>
      <c r="I22" s="20">
        <f>H22*0.6</f>
        <v>48.798</v>
      </c>
      <c r="J22" s="20">
        <f>G22+I22</f>
        <v>73.198</v>
      </c>
      <c r="K22" s="26">
        <v>19</v>
      </c>
      <c r="L22" s="22" t="s">
        <v>17</v>
      </c>
    </row>
    <row ht="30" customHeight="1" r="23" s="2" customFormat="1">
      <c r="A23" s="12"/>
      <c r="B23" s="12"/>
      <c r="C23" s="12"/>
      <c r="D23" s="17" t="s">
        <v>37</v>
      </c>
      <c r="E23" s="14" t="s">
        <v>16</v>
      </c>
      <c r="F23" s="15">
        <v>49</v>
      </c>
      <c r="G23" s="16">
        <f>54*0.4</f>
        <v>21.6</v>
      </c>
      <c r="H23" s="13">
        <v>85</v>
      </c>
      <c r="I23" s="24">
        <f>H23*0.6</f>
        <v>51</v>
      </c>
      <c r="J23" s="24">
        <f>G23+I23</f>
        <v>72.6</v>
      </c>
      <c r="K23" s="26">
        <v>21</v>
      </c>
      <c r="L23" s="22" t="s">
        <v>17</v>
      </c>
    </row>
    <row ht="30" customHeight="1" r="24" s="2" customFormat="1">
      <c r="A24" s="12"/>
      <c r="B24" s="12"/>
      <c r="C24" s="12"/>
      <c r="D24" s="17" t="s">
        <v>38</v>
      </c>
      <c r="E24" s="14" t="s">
        <v>16</v>
      </c>
      <c r="F24" s="15">
        <v>64</v>
      </c>
      <c r="G24" s="16">
        <f>65*0.4</f>
        <v>26</v>
      </c>
      <c r="H24" s="13">
        <v>77.66</v>
      </c>
      <c r="I24" s="20">
        <f>H24*0.6</f>
        <v>46.596</v>
      </c>
      <c r="J24" s="20">
        <f>G24+I24</f>
        <v>72.596</v>
      </c>
      <c r="K24" s="26">
        <v>22</v>
      </c>
      <c r="L24" s="22" t="s">
        <v>17</v>
      </c>
    </row>
    <row ht="30" customHeight="1" r="25" s="2" customFormat="1">
      <c r="A25" s="12"/>
      <c r="B25" s="12"/>
      <c r="C25" s="12"/>
      <c r="D25" s="17" t="s">
        <v>39</v>
      </c>
      <c r="E25" s="14" t="s">
        <v>16</v>
      </c>
      <c r="F25" s="15">
        <v>49</v>
      </c>
      <c r="G25" s="16">
        <f>55*0.4</f>
        <v>22</v>
      </c>
      <c r="H25" s="13">
        <v>80.33</v>
      </c>
      <c r="I25" s="24">
        <f>H25*0.6</f>
        <v>48.198</v>
      </c>
      <c r="J25" s="24">
        <f>G25+I25</f>
        <v>70.198</v>
      </c>
      <c r="K25" s="26">
        <v>23</v>
      </c>
      <c r="L25" s="22" t="s">
        <v>17</v>
      </c>
    </row>
    <row ht="30" customHeight="1" r="26">
      <c r="A26" s="12"/>
      <c r="B26" s="12"/>
      <c r="C26" s="12"/>
      <c r="D26" s="17" t="s">
        <v>40</v>
      </c>
      <c r="E26" s="14" t="s">
        <v>16</v>
      </c>
      <c r="F26" s="15">
        <v>53</v>
      </c>
      <c r="G26" s="16">
        <f>61*0.4</f>
        <v>24.4</v>
      </c>
      <c r="H26" s="13">
        <v>75.33</v>
      </c>
      <c r="I26" s="20">
        <f>H26*0.6</f>
        <v>45.198</v>
      </c>
      <c r="J26" s="20">
        <f>G26+I26</f>
        <v>69.598</v>
      </c>
      <c r="K26" s="26">
        <v>24</v>
      </c>
      <c r="L26" s="22" t="s">
        <v>17</v>
      </c>
    </row>
  </sheetData>
  <mergeCells count="4">
    <mergeCell ref="A1:L1"/>
    <mergeCell ref="A3:A26"/>
    <mergeCell ref="B3:B26"/>
    <mergeCell ref="C3:C26"/>
  </mergeCells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Views>
    <sheetView topLeftCell="A1" workbookViewId="0">
      <selection pane="topLeft" activeCell="A1" sqref="A1"/>
    </sheetView>
  </sheetViews>
  <sheetFormatPr baseColWidth="8" defaultRowHeight="14"/>
  <sheetData>
</sheetData>
</worksheet>
</file>

<file path=xl/worksheets/sheet3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Views>
    <sheetView topLeftCell="A1" workbookViewId="0">
      <selection pane="topLeft" activeCell="A1" sqref="A1"/>
    </sheetView>
  </sheetViews>
  <sheetFormatPr baseColWidth="8" defaultRowHeight="14"/>
  <sheetData>
</sheetData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