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12540" windowWidth="28800"/>
  </bookViews>
  <sheets>
    <sheet name="Sheet1" sheetId="1" r:id="rId1"/>
  </sheets>
  <calcPr calcId="144525"/>
</workbook>
</file>

<file path=xl/sharedStrings.xml><?xml version="1.0" encoding="utf-8"?>
<sst xmlns="http://schemas.openxmlformats.org/spreadsheetml/2006/main" count="22" uniqueCount="11">
  <si>
    <t>2021年乳源瑶族自治县森林消防大队第二次补充合同制工作人员总成绩名单</t>
  </si>
  <si>
    <t>序号</t>
  </si>
  <si>
    <t>准考证号</t>
  </si>
  <si>
    <t>体测成绩</t>
  </si>
  <si>
    <t>笔试成绩</t>
  </si>
  <si>
    <t>面试成绩</t>
  </si>
  <si>
    <t>总成绩</t>
  </si>
  <si>
    <t>排名</t>
  </si>
  <si>
    <t>是否进入体检</t>
  </si>
  <si>
    <t>是</t>
  </si>
  <si>
    <t>否</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</si>
</sst>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name val="宋体"/>
      <charset val="134"/>
      <color rgb="FF000000"/>
      <sz val="11"/>
      <scheme val="minor"/>
    </font>
    <font>
      <name val="方正小标宋_GBK"/>
      <charset val="134"/>
      <color rgb="FF000000"/>
      <sz val="18"/>
    </font>
    <font>
      <name val="宋体"/>
      <charset val="134"/>
      <b/>
      <color rgb="FF000000"/>
      <sz val="12"/>
    </font>
    <font>
      <name val="宋体"/>
      <charset val="134"/>
      <b/>
      <color rgb="FF000000"/>
      <sz val="12"/>
      <scheme val="minor"/>
    </font>
    <font>
      <name val="宋体"/>
      <charset val="134"/>
      <b/>
      <color rgb="FF000000"/>
      <sz val="11"/>
      <scheme val="minor"/>
    </font>
    <font>
      <name val="宋体"/>
      <charset val="134"/>
      <color rgb="FF000000"/>
      <sz val="11"/>
      <scheme val="minor"/>
    </font>
    <font>
      <name val="宋体"/>
      <charset val="0"/>
      <color rgb="FFFFFFFF"/>
      <sz val="11"/>
      <scheme val="minor"/>
    </font>
    <font>
      <name val="宋体"/>
      <charset val="0"/>
      <color rgb="FF000000"/>
      <sz val="11"/>
      <scheme val="minor"/>
    </font>
    <font>
      <name val="宋体"/>
      <charset val="0"/>
      <b/>
      <color rgb="FFFFFFFF"/>
      <sz val="11"/>
      <scheme val="minor"/>
    </font>
    <font>
      <name val="宋体"/>
      <charset val="134"/>
      <b/>
      <color rgb="FF44546A"/>
      <sz val="13"/>
      <scheme val="minor"/>
    </font>
    <font>
      <name val="宋体"/>
      <charset val="0"/>
      <color rgb="FFFF0000"/>
      <sz val="11"/>
      <scheme val="minor"/>
    </font>
    <font>
      <name val="宋体"/>
      <charset val="0"/>
      <b/>
      <color rgb="FF3F3F3F"/>
      <sz val="11"/>
      <scheme val="minor"/>
    </font>
    <font>
      <name val="宋体"/>
      <charset val="0"/>
      <color rgb="FF9C0006"/>
      <sz val="11"/>
      <scheme val="minor"/>
    </font>
    <font>
      <name val="宋体"/>
      <charset val="0"/>
      <b/>
      <color rgb="FFFA7D00"/>
      <sz val="11"/>
      <scheme val="minor"/>
    </font>
    <font>
      <name val="宋体"/>
      <charset val="134"/>
      <b/>
      <color rgb="FF44546A"/>
      <sz val="15"/>
      <scheme val="minor"/>
    </font>
    <font>
      <name val="宋体"/>
      <charset val="0"/>
      <color rgb="FFFA7D00"/>
      <sz val="11"/>
      <scheme val="minor"/>
    </font>
    <font>
      <name val="宋体"/>
      <charset val="134"/>
      <b/>
      <color rgb="FF44546A"/>
      <sz val="11"/>
      <scheme val="minor"/>
    </font>
    <font>
      <name val="宋体"/>
      <charset val="134"/>
      <b/>
      <color rgb="FF44546A"/>
      <sz val="18"/>
      <scheme val="minor"/>
    </font>
    <font>
      <name val="宋体"/>
      <charset val="0"/>
      <color rgb="FF0000FF"/>
      <sz val="11"/>
      <u val="single"/>
      <scheme val="minor"/>
    </font>
    <font>
      <name val="宋体"/>
      <charset val="0"/>
      <color rgb="FF3F3F76"/>
      <sz val="11"/>
      <scheme val="minor"/>
    </font>
    <font>
      <name val="宋体"/>
      <charset val="0"/>
      <color rgb="FF006100"/>
      <sz val="11"/>
      <scheme val="minor"/>
    </font>
    <font>
      <name val="宋体"/>
      <charset val="0"/>
      <i/>
      <color rgb="FF7F7F7F"/>
      <sz val="11"/>
      <scheme val="minor"/>
    </font>
    <font>
      <name val="宋体"/>
      <charset val="0"/>
      <color rgb="FF800080"/>
      <sz val="11"/>
      <u val="single"/>
      <scheme val="minor"/>
    </font>
    <font>
      <name val="宋体"/>
      <charset val="0"/>
      <color rgb="FF9C6500"/>
      <sz val="11"/>
      <scheme val="minor"/>
    </font>
    <font>
      <name val="宋体"/>
      <charset val="0"/>
      <b/>
      <color rgb="FF000000"/>
      <sz val="11"/>
      <scheme val="minor"/>
    </font>
  </fonts>
  <fills count="33">
    <fill>
      <patternFill patternType="none"/>
    </fill>
    <fill>
      <patternFill patternType="gray125"/>
    </fill>
    <fill>
      <patternFill patternType="solid">
        <fgColor rgb="FF5B9BD5"/>
        <bgColor indexed="64"/>
      </patternFill>
    </fill>
    <fill>
      <patternFill patternType="solid">
        <fgColor rgb="FFE2EFD9"/>
        <bgColor indexed="64"/>
      </patternFill>
    </fill>
    <fill>
      <patternFill patternType="solid">
        <fgColor rgb="FFA5A5A5"/>
        <bgColor indexed="64"/>
      </patternFill>
    </fill>
    <fill>
      <patternFill patternType="solid">
        <fgColor rgb="FFA8D08D"/>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DADADA"/>
        <bgColor indexed="64"/>
      </patternFill>
    </fill>
    <fill>
      <patternFill patternType="solid">
        <fgColor rgb="FFFFCC99"/>
        <bgColor indexed="64"/>
      </patternFill>
    </fill>
    <fill>
      <patternFill patternType="solid">
        <fgColor rgb="FFC6EFCE"/>
        <bgColor indexed="64"/>
      </patternFill>
    </fill>
    <fill>
      <patternFill patternType="solid">
        <fgColor rgb="FFECECEC"/>
        <bgColor indexed="64"/>
      </patternFill>
    </fill>
    <fill>
      <patternFill patternType="solid">
        <fgColor rgb="FFFFD965"/>
        <bgColor indexed="64"/>
      </patternFill>
    </fill>
    <fill>
      <patternFill patternType="solid">
        <fgColor rgb="FFC8C8C8"/>
        <bgColor indexed="64"/>
      </patternFill>
    </fill>
    <fill>
      <patternFill patternType="solid">
        <fgColor rgb="FFBDD6EE"/>
        <bgColor indexed="64"/>
      </patternFill>
    </fill>
    <fill>
      <patternFill patternType="solid">
        <fgColor rgb="FFED7D31"/>
        <bgColor indexed="64"/>
      </patternFill>
    </fill>
    <fill>
      <patternFill patternType="solid">
        <fgColor rgb="FF4472C4"/>
        <bgColor indexed="64"/>
      </patternFill>
    </fill>
    <fill>
      <patternFill patternType="solid">
        <fgColor rgb="FFF4B083"/>
        <bgColor indexed="64"/>
      </patternFill>
    </fill>
    <fill>
      <patternFill patternType="solid">
        <fgColor rgb="FFFFF2CB"/>
        <bgColor indexed="64"/>
      </patternFill>
    </fill>
    <fill>
      <patternFill patternType="solid">
        <fgColor rgb="FF9CC2E5"/>
        <bgColor indexed="64"/>
      </patternFill>
    </fill>
    <fill>
      <patternFill patternType="solid">
        <fgColor rgb="FFB4C6E7"/>
        <bgColor indexed="64"/>
      </patternFill>
    </fill>
    <fill>
      <patternFill patternType="solid">
        <fgColor rgb="FFFFEB9C"/>
        <bgColor indexed="64"/>
      </patternFill>
    </fill>
    <fill>
      <patternFill patternType="solid">
        <fgColor rgb="FFFFC000"/>
        <bgColor indexed="64"/>
      </patternFill>
    </fill>
    <fill>
      <patternFill patternType="solid">
        <fgColor rgb="FFD9E2F3"/>
        <bgColor indexed="64"/>
      </patternFill>
    </fill>
    <fill>
      <patternFill patternType="solid">
        <fgColor rgb="FFDEEAF6"/>
        <bgColor indexed="64"/>
      </patternFill>
    </fill>
    <fill>
      <patternFill patternType="solid">
        <fgColor rgb="FFC5E0B3"/>
        <bgColor indexed="64"/>
      </patternFill>
    </fill>
    <fill>
      <patternFill patternType="solid">
        <fgColor rgb="FFFBE4D5"/>
        <bgColor indexed="64"/>
      </patternFill>
    </fill>
    <fill>
      <patternFill patternType="solid">
        <fgColor rgb="FFA5A5A5"/>
        <bgColor indexed="64"/>
      </patternFill>
    </fill>
    <fill>
      <patternFill patternType="solid">
        <fgColor rgb="FFF7CAAC"/>
        <bgColor indexed="64"/>
      </patternFill>
    </fill>
    <fill>
      <patternFill patternType="solid">
        <fgColor rgb="FFFFE598"/>
        <bgColor indexed="64"/>
      </patternFill>
    </fill>
    <fill>
      <patternFill patternType="solid">
        <fgColor rgb="FF70AD47"/>
        <bgColor indexed="64"/>
      </patternFill>
    </fill>
    <fill>
      <patternFill patternType="solid">
        <fgColor rgb="FF8EAADB"/>
        <bgColor indexed="64"/>
      </patternFill>
    </fill>
  </fills>
  <borders count="11">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none">
        <color rgb="FF000000"/>
      </left>
      <right style="none">
        <color rgb="FF000000"/>
      </right>
      <top style="none">
        <color rgb="FF000000"/>
      </top>
      <bottom style="medium">
        <color rgb="FF5B9BD5"/>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none">
        <color rgb="FF000000"/>
      </left>
      <right style="none">
        <color rgb="FF000000"/>
      </right>
      <top style="none">
        <color rgb="FF000000"/>
      </top>
      <bottom style="medium">
        <color rgb="FFACCCE9"/>
      </bottom>
      <diagonal style="none">
        <color rgb="FF000000"/>
      </diagonal>
    </border>
    <border>
      <left style="none">
        <color rgb="FF000000"/>
      </left>
      <right style="none">
        <color rgb="FF000000"/>
      </right>
      <top style="thin">
        <color rgb="FF5B9BD5"/>
      </top>
      <bottom style="double">
        <color rgb="FF5B9BD5"/>
      </bottom>
      <diagonal style="none">
        <color rgb="FF000000"/>
      </diagonal>
    </border>
  </borders>
  <cellStyleXfs count="49">
    <xf numFmtId="0" fontId="0" fillId="0" borderId="0" xfId="0" applyAlignment="1">
      <alignment vertical="center"/>
    </xf>
    <xf numFmtId="42" fontId="0" fillId="0" borderId="0" xfId="0" applyNumberFormat="1" applyAlignment="1">
      <alignment vertical="center"/>
    </xf>
    <xf numFmtId="0" fontId="7" fillId="12" borderId="0" xfId="0" applyFont="1" applyFill="1" applyAlignment="1">
      <alignment vertical="center"/>
    </xf>
    <xf numFmtId="0" fontId="19" fillId="10" borderId="6" xfId="0" applyFont="1" applyFill="1" applyBorder="1" applyAlignment="1">
      <alignment vertical="center"/>
    </xf>
    <xf numFmtId="44" fontId="0" fillId="0" borderId="0" xfId="0" applyNumberFormat="1" applyAlignment="1">
      <alignment vertical="center"/>
    </xf>
    <xf numFmtId="41" fontId="0" fillId="0" borderId="0" xfId="0" applyNumberFormat="1" applyAlignment="1">
      <alignment vertical="center"/>
    </xf>
    <xf numFmtId="0" fontId="7" fillId="9" borderId="0" xfId="0" applyFont="1" applyFill="1" applyAlignment="1">
      <alignment vertical="center"/>
    </xf>
    <xf numFmtId="0" fontId="12" fillId="7" borderId="0" xfId="0" applyFont="1" applyFill="1" applyAlignment="1">
      <alignment vertical="center"/>
    </xf>
    <xf numFmtId="43" fontId="0" fillId="0" borderId="0" xfId="0" applyNumberFormat="1" applyAlignment="1">
      <alignment vertical="center"/>
    </xf>
    <xf numFmtId="0" fontId="6" fillId="14" borderId="0" xfId="0" applyFont="1" applyFill="1" applyAlignment="1">
      <alignment vertical="center"/>
    </xf>
    <xf numFmtId="0" fontId="18" fillId="0" borderId="0" xfId="0" applyFont="1" applyAlignment="1">
      <alignment vertical="center"/>
    </xf>
    <xf numFmtId="9" fontId="0" fillId="0" borderId="0" xfId="0" applyNumberFormat="1" applyAlignment="1">
      <alignment vertical="center"/>
    </xf>
    <xf numFmtId="0" fontId="22" fillId="0" borderId="0" xfId="0" applyFont="1" applyAlignment="1">
      <alignment vertical="center"/>
    </xf>
    <xf numFmtId="0" fontId="0" fillId="8" borderId="7" xfId="0" applyFill="1" applyBorder="1" applyAlignment="1">
      <alignment vertical="center"/>
    </xf>
    <xf numFmtId="0" fontId="6" fillId="18" borderId="0" xfId="0" applyFont="1" applyFill="1" applyAlignment="1">
      <alignment vertical="center"/>
    </xf>
    <xf numFmtId="0" fontId="16"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14" fillId="0" borderId="4" xfId="0" applyFont="1" applyBorder="1" applyAlignment="1">
      <alignment vertical="center"/>
    </xf>
    <xf numFmtId="0" fontId="9" fillId="0" borderId="4" xfId="0" applyFont="1" applyBorder="1" applyAlignment="1">
      <alignment vertical="center"/>
    </xf>
    <xf numFmtId="0" fontId="6" fillId="20" borderId="0" xfId="0" applyFont="1" applyFill="1" applyAlignment="1">
      <alignment vertical="center"/>
    </xf>
    <xf numFmtId="0" fontId="16" fillId="0" borderId="9" xfId="0" applyFont="1" applyBorder="1" applyAlignment="1">
      <alignment vertical="center"/>
    </xf>
    <xf numFmtId="0" fontId="6" fillId="13" borderId="0" xfId="0" applyFont="1" applyFill="1" applyAlignment="1">
      <alignment vertical="center"/>
    </xf>
    <xf numFmtId="0" fontId="11" fillId="6" borderId="5" xfId="0" applyFont="1" applyFill="1" applyBorder="1" applyAlignment="1">
      <alignment vertical="center"/>
    </xf>
    <xf numFmtId="0" fontId="13" fillId="6" borderId="6" xfId="0" applyFont="1" applyFill="1" applyBorder="1" applyAlignment="1">
      <alignment vertical="center"/>
    </xf>
    <xf numFmtId="0" fontId="8" fillId="4" borderId="3" xfId="0" applyFont="1" applyFill="1" applyBorder="1" applyAlignment="1">
      <alignment vertical="center"/>
    </xf>
    <xf numFmtId="0" fontId="7" fillId="3" borderId="0" xfId="0" applyFont="1" applyFill="1" applyAlignment="1">
      <alignment vertical="center"/>
    </xf>
    <xf numFmtId="0" fontId="6" fillId="16" borderId="0" xfId="0" applyFont="1" applyFill="1" applyAlignment="1">
      <alignment vertical="center"/>
    </xf>
    <xf numFmtId="0" fontId="15" fillId="0" borderId="8" xfId="0" applyFont="1" applyBorder="1" applyAlignment="1">
      <alignment vertical="center"/>
    </xf>
    <xf numFmtId="0" fontId="24" fillId="0" borderId="10" xfId="0" applyFont="1" applyBorder="1" applyAlignment="1">
      <alignment vertical="center"/>
    </xf>
    <xf numFmtId="0" fontId="20" fillId="11" borderId="0" xfId="0" applyFont="1" applyFill="1" applyAlignment="1">
      <alignment vertical="center"/>
    </xf>
    <xf numFmtId="0" fontId="23" fillId="22" borderId="0" xfId="0" applyFont="1" applyFill="1" applyAlignment="1">
      <alignment vertical="center"/>
    </xf>
    <xf numFmtId="0" fontId="7" fillId="24" borderId="0" xfId="0" applyFont="1" applyFill="1" applyAlignment="1">
      <alignment vertical="center"/>
    </xf>
    <xf numFmtId="0" fontId="6" fillId="2" borderId="0" xfId="0" applyFont="1" applyFill="1" applyAlignment="1">
      <alignment vertical="center"/>
    </xf>
    <xf numFmtId="0" fontId="7" fillId="25" borderId="0" xfId="0" applyFont="1" applyFill="1" applyAlignment="1">
      <alignment vertical="center"/>
    </xf>
    <xf numFmtId="0" fontId="7" fillId="15" borderId="0" xfId="0" applyFont="1" applyFill="1" applyAlignment="1">
      <alignment vertical="center"/>
    </xf>
    <xf numFmtId="0" fontId="7" fillId="27" borderId="0" xfId="0" applyFont="1" applyFill="1" applyAlignment="1">
      <alignment vertical="center"/>
    </xf>
    <xf numFmtId="0" fontId="7" fillId="29" borderId="0" xfId="0" applyFont="1" applyFill="1" applyAlignment="1">
      <alignment vertical="center"/>
    </xf>
    <xf numFmtId="0" fontId="6" fillId="28" borderId="0" xfId="0" applyFont="1" applyFill="1" applyAlignment="1">
      <alignment vertical="center"/>
    </xf>
    <xf numFmtId="0" fontId="6" fillId="23" borderId="0" xfId="0" applyFont="1" applyFill="1" applyAlignment="1">
      <alignment vertical="center"/>
    </xf>
    <xf numFmtId="0" fontId="7" fillId="19" borderId="0" xfId="0" applyFont="1" applyFill="1" applyAlignment="1">
      <alignment vertical="center"/>
    </xf>
    <xf numFmtId="0" fontId="7" fillId="30" borderId="0" xfId="0" applyFont="1" applyFill="1" applyAlignment="1">
      <alignment vertical="center"/>
    </xf>
    <xf numFmtId="0" fontId="6" fillId="17" borderId="0" xfId="0" applyFont="1" applyFill="1" applyAlignment="1">
      <alignment vertical="center"/>
    </xf>
    <xf numFmtId="0" fontId="7" fillId="21" borderId="0" xfId="0" applyFont="1" applyFill="1" applyAlignment="1">
      <alignment vertical="center"/>
    </xf>
    <xf numFmtId="0" fontId="6" fillId="32" borderId="0" xfId="0" applyFont="1" applyFill="1" applyAlignment="1">
      <alignment vertical="center"/>
    </xf>
    <xf numFmtId="0" fontId="6" fillId="31" borderId="0" xfId="0" applyFont="1" applyFill="1" applyAlignment="1">
      <alignment vertical="center"/>
    </xf>
    <xf numFmtId="0" fontId="7" fillId="26" borderId="0" xfId="0" applyFont="1" applyFill="1" applyAlignment="1">
      <alignment vertical="center"/>
    </xf>
    <xf numFmtId="0" fontId="6" fillId="5" borderId="0" xfId="0" applyFont="1" applyFill="1" applyAlignment="1">
      <alignment vertical="center"/>
    </xf>
  </cellStyleXfs>
  <cellXfs count="11">
    <xf numFmtId="0" fontId="0" fillId="0" borderId="0" xfId="0" applyAlignment="1">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tabSelected="1">
      <selection pane="topLeft" activeCell="I3" sqref="I3"/>
    </sheetView>
  </sheetViews>
  <sheetFormatPr baseColWidth="8" defaultColWidth="9" defaultRowHeight="13"/>
  <cols>
    <col min="1" max="1" width="7" customWidth="1"/>
    <col min="2" max="2" width="18.125" customWidth="1"/>
    <col min="3" max="3" width="18.5" customWidth="1"/>
    <col min="4" max="4" width="19" customWidth="1"/>
    <col min="5" max="5" width="18.375" customWidth="1"/>
    <col min="6" max="6" width="18.75" customWidth="1"/>
    <col min="7" max="7" width="14.5" customWidth="1"/>
    <col min="8" max="8" width="16.625" customWidth="1"/>
  </cols>
  <sheetData>
    <row ht="42" customHeight="1" r="1" spans="1:8">
      <c r="A1" s="1" t="s">
        <v>0</v>
      </c>
      <c r="B1" s="1"/>
      <c r="C1" s="1"/>
      <c r="D1" s="1"/>
      <c r="E1" s="1"/>
      <c r="F1" s="1"/>
      <c r="G1" s="1"/>
      <c r="H1" s="1"/>
    </row>
    <row ht="28" customHeight="1" r="2" spans="1:8">
      <c r="A2" s="2" t="s">
        <v>1</v>
      </c>
      <c r="B2" s="3" t="s">
        <v>2</v>
      </c>
      <c r="C2" s="4" t="s">
        <v>3</v>
      </c>
      <c r="D2" s="4" t="s">
        <v>4</v>
      </c>
      <c r="E2" s="4" t="s">
        <v>5</v>
      </c>
      <c r="F2" s="5" t="s">
        <v>6</v>
      </c>
      <c r="G2" s="5" t="s">
        <v>7</v>
      </c>
      <c r="H2" s="6" t="s">
        <v>8</v>
      </c>
    </row>
    <row ht="28" customHeight="1" r="3" spans="1:8">
      <c r="A3" s="2">
        <v>1</v>
      </c>
      <c r="B3" s="7">
        <v>20210305</v>
      </c>
      <c r="C3" s="8">
        <v>29</v>
      </c>
      <c r="D3" s="8">
        <f>0.35*53</f>
        <v>18.55</v>
      </c>
      <c r="E3" s="8">
        <f>0.35*90.8</f>
        <v>31.78</v>
      </c>
      <c r="F3" s="9">
        <f>C3+D3+E3</f>
        <v>79.33</v>
      </c>
      <c r="G3" s="8">
        <v>1</v>
      </c>
      <c r="H3" s="2" t="s">
        <v>9</v>
      </c>
    </row>
    <row ht="28" customHeight="1" r="4" spans="1:8">
      <c r="A4" s="2">
        <v>2</v>
      </c>
      <c r="B4" s="8">
        <v>20210310</v>
      </c>
      <c r="C4" s="8">
        <v>21</v>
      </c>
      <c r="D4" s="8">
        <f>0.35*49</f>
        <v>17.15</v>
      </c>
      <c r="E4" s="8">
        <f>0.35*88.8</f>
        <v>31.08</v>
      </c>
      <c r="F4" s="9">
        <f>C4+D4+E4</f>
        <v>69.23</v>
      </c>
      <c r="G4" s="8">
        <v>2</v>
      </c>
      <c r="H4" s="2" t="s">
        <v>9</v>
      </c>
    </row>
    <row ht="28" customHeight="1" r="5" spans="1:8">
      <c r="A5" s="2">
        <v>3</v>
      </c>
      <c r="B5" s="8">
        <v>20210312</v>
      </c>
      <c r="C5" s="8">
        <v>17</v>
      </c>
      <c r="D5" s="8">
        <f>0.35*52</f>
        <v>18.2</v>
      </c>
      <c r="E5" s="8">
        <f>0.35*90</f>
        <v>31.5</v>
      </c>
      <c r="F5" s="9">
        <f>C5+D5+E5</f>
        <v>66.7</v>
      </c>
      <c r="G5" s="8">
        <v>3</v>
      </c>
      <c r="H5" s="2" t="s">
        <v>9</v>
      </c>
    </row>
    <row ht="28" customHeight="1" r="6" spans="1:8">
      <c r="A6" s="2">
        <v>4</v>
      </c>
      <c r="B6" s="8">
        <v>20210313</v>
      </c>
      <c r="C6" s="10">
        <v>17</v>
      </c>
      <c r="D6" s="8">
        <f>0.35*54</f>
        <v>18.9</v>
      </c>
      <c r="E6" s="8">
        <f>0.35*87</f>
        <v>30.45</v>
      </c>
      <c r="F6" s="9">
        <f>C6+D6+E6</f>
        <v>66.35</v>
      </c>
      <c r="G6" s="8">
        <v>4</v>
      </c>
      <c r="H6" s="2" t="s">
        <v>9</v>
      </c>
    </row>
    <row ht="28" customHeight="1" r="7" spans="1:8">
      <c r="A7" s="2">
        <v>5</v>
      </c>
      <c r="B7" s="8">
        <v>20210307</v>
      </c>
      <c r="C7" s="8">
        <v>17</v>
      </c>
      <c r="D7" s="8">
        <f>0.35*53</f>
        <v>18.55</v>
      </c>
      <c r="E7" s="8">
        <f>0.35*87.4</f>
        <v>30.59</v>
      </c>
      <c r="F7" s="9">
        <f>C7+D7+E7</f>
        <v>66.14</v>
      </c>
      <c r="G7" s="8">
        <v>5</v>
      </c>
      <c r="H7" s="2" t="s">
        <v>9</v>
      </c>
    </row>
    <row ht="28" customHeight="1" r="8" spans="1:8">
      <c r="A8" s="2">
        <v>6</v>
      </c>
      <c r="B8" s="8">
        <v>20210304</v>
      </c>
      <c r="C8" s="8">
        <v>17</v>
      </c>
      <c r="D8" s="8">
        <v>18.73</v>
      </c>
      <c r="E8" s="8">
        <f>0.35*85.2</f>
        <v>29.82</v>
      </c>
      <c r="F8" s="9">
        <f>C8+D8+E8</f>
        <v>65.55</v>
      </c>
      <c r="G8" s="8">
        <v>6</v>
      </c>
      <c r="H8" s="2" t="s">
        <v>9</v>
      </c>
    </row>
    <row ht="28" customHeight="1" r="9" spans="1:8">
      <c r="A9" s="2">
        <v>7</v>
      </c>
      <c r="B9" s="8">
        <v>20210303</v>
      </c>
      <c r="C9" s="8">
        <v>21</v>
      </c>
      <c r="D9" s="8">
        <f>0.35*42</f>
        <v>14.7</v>
      </c>
      <c r="E9" s="8">
        <f>0.35*80.6</f>
        <v>28.21</v>
      </c>
      <c r="F9" s="9">
        <f>C9+D9+E9</f>
        <v>63.91</v>
      </c>
      <c r="G9" s="8">
        <v>7</v>
      </c>
      <c r="H9" s="2" t="s">
        <v>9</v>
      </c>
    </row>
    <row ht="28" customHeight="1" r="10" spans="1:8">
      <c r="A10" s="2">
        <v>8</v>
      </c>
      <c r="B10" s="8">
        <v>20210301</v>
      </c>
      <c r="C10" s="8">
        <v>17</v>
      </c>
      <c r="D10" s="8">
        <f>0.35*46</f>
        <v>16.1</v>
      </c>
      <c r="E10" s="8">
        <f>0.35*85</f>
        <v>29.75</v>
      </c>
      <c r="F10" s="9">
        <f>C10+D10+E10</f>
        <v>62.85</v>
      </c>
      <c r="G10" s="8">
        <v>8</v>
      </c>
      <c r="H10" s="2" t="s">
        <v>9</v>
      </c>
    </row>
    <row ht="28" customHeight="1" r="11" spans="1:8">
      <c r="A11" s="2">
        <v>9</v>
      </c>
      <c r="B11" s="8">
        <v>20210302</v>
      </c>
      <c r="C11" s="8">
        <v>17</v>
      </c>
      <c r="D11" s="8">
        <f>0.35*44</f>
        <v>15.4</v>
      </c>
      <c r="E11" s="8">
        <f>0.35*86</f>
        <v>30.1</v>
      </c>
      <c r="F11" s="9">
        <f>C11+D11+E11</f>
        <v>62.5</v>
      </c>
      <c r="G11" s="8">
        <v>9</v>
      </c>
      <c r="H11" s="2" t="s">
        <v>9</v>
      </c>
    </row>
    <row ht="28" customHeight="1" r="12" spans="1:8">
      <c r="A12" s="2">
        <v>10</v>
      </c>
      <c r="B12" s="8">
        <v>20210309</v>
      </c>
      <c r="C12" s="8">
        <v>19</v>
      </c>
      <c r="D12" s="8">
        <f>0.35*40</f>
        <v>14</v>
      </c>
      <c r="E12" s="8">
        <f>0.35*84.2</f>
        <v>29.47</v>
      </c>
      <c r="F12" s="9">
        <f>C12+D12+E12</f>
        <v>62.47</v>
      </c>
      <c r="G12" s="8">
        <v>10</v>
      </c>
      <c r="H12" s="2" t="s">
        <v>10</v>
      </c>
    </row>
    <row ht="28" customHeight="1" r="13" spans="1:8">
      <c r="A13" s="2">
        <v>11</v>
      </c>
      <c r="B13" s="8">
        <v>20210311</v>
      </c>
      <c r="C13" s="8">
        <v>17</v>
      </c>
      <c r="D13" s="8">
        <v>15.93</v>
      </c>
      <c r="E13" s="8">
        <f>0.35*82.4</f>
        <v>28.84</v>
      </c>
      <c r="F13" s="9">
        <f>C13+D13+E13</f>
        <v>61.77</v>
      </c>
      <c r="G13" s="8">
        <v>11</v>
      </c>
      <c r="H13" s="2" t="s">
        <v>10</v>
      </c>
    </row>
    <row ht="28" customHeight="1" r="14" spans="1:8">
      <c r="A14" s="2">
        <v>12</v>
      </c>
      <c r="B14" s="8">
        <v>20210308</v>
      </c>
      <c r="C14" s="8">
        <v>17</v>
      </c>
      <c r="D14" s="8">
        <f>0.35*46</f>
        <v>16.1</v>
      </c>
      <c r="E14" s="8">
        <f>0.35*81.2</f>
        <v>28.42</v>
      </c>
      <c r="F14" s="9">
        <f>C14+D14+E14</f>
        <v>61.52</v>
      </c>
      <c r="G14" s="8">
        <v>12</v>
      </c>
      <c r="H14" s="2" t="s">
        <v>10</v>
      </c>
    </row>
    <row ht="28" customHeight="1" r="15" spans="1:8">
      <c r="A15" s="2">
        <v>13</v>
      </c>
      <c r="B15" s="8">
        <v>20210306</v>
      </c>
      <c r="C15" s="8">
        <v>0</v>
      </c>
      <c r="D15" s="8">
        <f>0.35*C15</f>
        <v>0</v>
      </c>
      <c r="E15" s="8">
        <v>0</v>
      </c>
      <c r="F15" s="9">
        <f>C15+D15+E15</f>
        <v>0</v>
      </c>
      <c r="G15" s="8">
        <v>13</v>
      </c>
      <c r="H15" s="2" t="s">
        <v>10</v>
      </c>
    </row>
  </sheetData>
  <sortState ref="A3:K15">
    <sortCondition ref="F3" descending="1"/>
  </sortState>
  <mergeCells count="1">
    <mergeCell ref="A1:H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dc:creator>
  <cp:lastModifiedBy>ABD</cp:lastModifiedBy>
  <dcterms:created xsi:type="dcterms:W3CDTF">2021-03-23T02:28:00Z</dcterms:created>
  <dcterms:modified xsi:type="dcterms:W3CDTF">2021-03-25T08:18:04Z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