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315"/>
  </bookViews>
  <sheets>
    <sheet name="Sheet1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K9" i="3"/>
  <c r="J9"/>
  <c r="K8"/>
  <c r="K7"/>
  <c r="J7"/>
  <c r="K6"/>
  <c r="J6"/>
  <c r="K5"/>
  <c r="J5"/>
  <c r="K4"/>
  <c r="J4"/>
</calcChain>
</file>

<file path=xl/sharedStrings.xml><?xml version="1.0" encoding="utf-8"?>
<sst xmlns="http://schemas.openxmlformats.org/spreadsheetml/2006/main" count="67" uniqueCount="44">
  <si>
    <t>南京市建邺区卫健委所属事业单位2020年公开招聘卫技人员拟聘用人员名单(一）</t>
  </si>
  <si>
    <t>序号</t>
  </si>
  <si>
    <t>主管部门</t>
  </si>
  <si>
    <t>招聘单位</t>
  </si>
  <si>
    <t>招聘岗位</t>
  </si>
  <si>
    <t>拟聘人员姓名</t>
  </si>
  <si>
    <t>性别</t>
  </si>
  <si>
    <t>毕业院校及专业</t>
  </si>
  <si>
    <t>现工作单位</t>
  </si>
  <si>
    <t>成绩构成比例</t>
  </si>
  <si>
    <t>总成绩</t>
  </si>
  <si>
    <t>综合
排名</t>
  </si>
  <si>
    <t>笔试（40%）</t>
  </si>
  <si>
    <t>面试（60%）</t>
  </si>
  <si>
    <t>建邺区卫健委</t>
  </si>
  <si>
    <t>海峡城社区卫生服务中心</t>
  </si>
  <si>
    <t>中医科
（社会人员）</t>
  </si>
  <si>
    <t>丁小安</t>
  </si>
  <si>
    <t>男</t>
  </si>
  <si>
    <t>贵阳中医学院
中医学专业</t>
  </si>
  <si>
    <t>江心洲社区卫生服务中心</t>
  </si>
  <si>
    <t>合格</t>
  </si>
  <si>
    <t>中医科
（应届生）</t>
  </si>
  <si>
    <t>王鹏程</t>
  </si>
  <si>
    <t>南京中医药大学
中西医结合专业</t>
  </si>
  <si>
    <t>应届生</t>
  </si>
  <si>
    <t>兴隆社区卫生服务中心</t>
  </si>
  <si>
    <t>中医科
(社会人员)</t>
  </si>
  <si>
    <t>玄欣彤</t>
  </si>
  <si>
    <t>女</t>
  </si>
  <si>
    <t>南京中医药大学
中医内科专业</t>
  </si>
  <si>
    <t>南苑社区卫生服务中心</t>
  </si>
  <si>
    <t>全科医师</t>
  </si>
  <si>
    <t>蒲莉蓉</t>
  </si>
  <si>
    <t>川北医学院
临床医学专业</t>
  </si>
  <si>
    <t>东海县房山中心卫生院</t>
  </si>
  <si>
    <t>李笑</t>
  </si>
  <si>
    <t>第1名放弃</t>
  </si>
  <si>
    <t>B超</t>
  </si>
  <si>
    <t>陶婷婷</t>
  </si>
  <si>
    <t>泰山医学院
医学影像学专业</t>
  </si>
  <si>
    <t>体检情况</t>
    <phoneticPr fontId="5" type="noConversion"/>
  </si>
  <si>
    <t>考察情况</t>
    <phoneticPr fontId="5" type="noConversion"/>
  </si>
  <si>
    <t>备注</t>
    <phoneticPr fontId="5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</si>
</sst>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38745;&#36828;/2020/2020&#19978;&#21322;&#24180;&#25307;&#32856;/&#20307;&#26816;/&#21335;&#20140;&#24066;&#24314;&#37050;&#21306;&#21355;&#20581;&#22996;2020&#24180;&#20844;&#24320;&#25307;&#32856;&#25311;&#36827;&#20837;&#20307;&#268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D4" t="str">
            <v>玄欣彤</v>
          </cell>
          <cell r="E4" t="str">
            <v>女</v>
          </cell>
          <cell r="F4" t="str">
            <v>兴隆社区卫生服务中心</v>
          </cell>
          <cell r="G4">
            <v>70</v>
          </cell>
          <cell r="H4">
            <v>28</v>
          </cell>
          <cell r="I4">
            <v>85.14</v>
          </cell>
        </row>
        <row r="5">
          <cell r="D5" t="str">
            <v>陶婷婷</v>
          </cell>
          <cell r="E5" t="str">
            <v>女</v>
          </cell>
          <cell r="F5" t="str">
            <v>兴隆社区卫生服务中心</v>
          </cell>
          <cell r="G5">
            <v>73</v>
          </cell>
          <cell r="H5">
            <v>29.2</v>
          </cell>
          <cell r="I5">
            <v>75.86</v>
          </cell>
        </row>
        <row r="6">
          <cell r="D6" t="str">
            <v>王惠</v>
          </cell>
          <cell r="E6" t="str">
            <v>女</v>
          </cell>
          <cell r="F6" t="str">
            <v>马群社区卫生服务中心</v>
          </cell>
          <cell r="G6">
            <v>67</v>
          </cell>
          <cell r="H6">
            <v>26.8</v>
          </cell>
          <cell r="I6">
            <v>72.959999999999994</v>
          </cell>
        </row>
        <row r="7">
          <cell r="D7" t="str">
            <v>童文雨</v>
          </cell>
          <cell r="E7" t="str">
            <v>女</v>
          </cell>
          <cell r="F7" t="str">
            <v>建邺区妇幼保健所</v>
          </cell>
          <cell r="G7">
            <v>82</v>
          </cell>
          <cell r="H7">
            <v>32.799999999999997</v>
          </cell>
          <cell r="I7">
            <v>82.23</v>
          </cell>
        </row>
        <row r="8">
          <cell r="D8" t="str">
            <v>王亚飞</v>
          </cell>
          <cell r="E8" t="str">
            <v>男</v>
          </cell>
          <cell r="F8" t="str">
            <v>灌云县人民医院</v>
          </cell>
          <cell r="G8">
            <v>79</v>
          </cell>
          <cell r="H8">
            <v>31.6</v>
          </cell>
          <cell r="I8">
            <v>79</v>
          </cell>
        </row>
        <row r="9">
          <cell r="D9" t="str">
            <v>李薇</v>
          </cell>
          <cell r="E9" t="str">
            <v>女</v>
          </cell>
          <cell r="F9" t="str">
            <v>蚌埠医学院第一附属医院</v>
          </cell>
          <cell r="G9">
            <v>67</v>
          </cell>
          <cell r="H9">
            <v>26.8</v>
          </cell>
          <cell r="I9">
            <v>69.569999999999993</v>
          </cell>
        </row>
        <row r="10">
          <cell r="D10" t="str">
            <v>陈龙珍</v>
          </cell>
          <cell r="E10" t="str">
            <v>女</v>
          </cell>
          <cell r="F10" t="str">
            <v>安徽省马鞍山市博望区丹阳中心卫生院</v>
          </cell>
          <cell r="G10">
            <v>74</v>
          </cell>
          <cell r="H10">
            <v>29.6</v>
          </cell>
          <cell r="I10">
            <v>66.290000000000006</v>
          </cell>
        </row>
        <row r="11">
          <cell r="D11" t="str">
            <v>蒲莉蓉</v>
          </cell>
          <cell r="E11" t="str">
            <v>女</v>
          </cell>
          <cell r="F11" t="str">
            <v>东海县房山中心卫生院</v>
          </cell>
          <cell r="G11">
            <v>74</v>
          </cell>
          <cell r="H11">
            <v>29.6</v>
          </cell>
          <cell r="I11">
            <v>62.86</v>
          </cell>
        </row>
        <row r="12">
          <cell r="D12" t="str">
            <v>蒋小利</v>
          </cell>
          <cell r="E12" t="str">
            <v>女</v>
          </cell>
          <cell r="F12" t="str">
            <v>应届生（南京中医药大学）</v>
          </cell>
          <cell r="G12">
            <v>71</v>
          </cell>
          <cell r="H12">
            <v>28.4</v>
          </cell>
          <cell r="I12">
            <v>74.430000000000007</v>
          </cell>
        </row>
        <row r="13">
          <cell r="D13" t="str">
            <v>丁海花</v>
          </cell>
          <cell r="E13" t="str">
            <v>女</v>
          </cell>
          <cell r="F13" t="str">
            <v>应届生（南京中医药大学）</v>
          </cell>
          <cell r="G13">
            <v>84</v>
          </cell>
          <cell r="H13">
            <v>33.6</v>
          </cell>
          <cell r="I13">
            <v>79.290000000000006</v>
          </cell>
        </row>
        <row r="14">
          <cell r="D14" t="str">
            <v>崔娓</v>
          </cell>
          <cell r="E14" t="str">
            <v>女</v>
          </cell>
          <cell r="F14" t="str">
            <v>应届生（苏州大学）</v>
          </cell>
          <cell r="G14">
            <v>78</v>
          </cell>
          <cell r="H14">
            <v>31.2</v>
          </cell>
          <cell r="I14">
            <v>78.14</v>
          </cell>
        </row>
        <row r="15">
          <cell r="D15" t="str">
            <v>殷寒梅</v>
          </cell>
          <cell r="E15" t="str">
            <v>女</v>
          </cell>
          <cell r="F15" t="str">
            <v>镇江市京口区大市口社区卫生服务中心</v>
          </cell>
          <cell r="G15">
            <v>71</v>
          </cell>
          <cell r="H15">
            <v>28.4</v>
          </cell>
          <cell r="I15">
            <v>75.430000000000007</v>
          </cell>
        </row>
        <row r="16">
          <cell r="D16" t="str">
            <v>王鹏程</v>
          </cell>
          <cell r="E16" t="str">
            <v>男</v>
          </cell>
          <cell r="F16" t="str">
            <v>应届生（南京中医药大学）</v>
          </cell>
          <cell r="G16">
            <v>80</v>
          </cell>
          <cell r="H16">
            <v>32</v>
          </cell>
          <cell r="I16">
            <v>80.569999999999993</v>
          </cell>
        </row>
        <row r="17">
          <cell r="D17" t="str">
            <v>丁小安</v>
          </cell>
          <cell r="E17" t="str">
            <v>男</v>
          </cell>
          <cell r="F17" t="str">
            <v>江心洲社区卫生服务中心</v>
          </cell>
          <cell r="G17">
            <v>71</v>
          </cell>
          <cell r="H17">
            <v>28.4</v>
          </cell>
          <cell r="I17">
            <v>72</v>
          </cell>
        </row>
        <row r="18">
          <cell r="D18" t="str">
            <v>狄守娟</v>
          </cell>
          <cell r="E18" t="str">
            <v>女</v>
          </cell>
          <cell r="F18" t="str">
            <v>南京市玄武区玄武湖社区卫生服务中心</v>
          </cell>
          <cell r="G18">
            <v>86</v>
          </cell>
          <cell r="H18">
            <v>34.4</v>
          </cell>
          <cell r="I18">
            <v>79.430000000000007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>
      <selection sqref="A1:O1"/>
    </sheetView>
  </sheetViews>
  <sheetFormatPr defaultColWidth="9" defaultRowHeight="13.5"/>
  <cols>
    <col min="1" max="1" width="5.625" customWidth="1"/>
    <col min="2" max="2" width="14.25" customWidth="1"/>
    <col min="3" max="4" width="11.875" customWidth="1"/>
    <col min="6" max="6" width="6.625" customWidth="1"/>
    <col min="7" max="7" width="16" customWidth="1"/>
    <col min="8" max="8" width="15.5" customWidth="1"/>
    <col min="9" max="11" width="7.875" customWidth="1"/>
    <col min="12" max="12" width="6.375" customWidth="1"/>
    <col min="13" max="13" width="6.875" customWidth="1"/>
    <col min="14" max="14" width="6.5" customWidth="1"/>
    <col min="15" max="15" width="11.125" customWidth="1"/>
  </cols>
  <sheetData>
    <row r="1" spans="1:15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4.75" customHeight="1">
      <c r="A2" s="11" t="s">
        <v>1</v>
      </c>
      <c r="B2" s="11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6" t="s">
        <v>7</v>
      </c>
      <c r="H2" s="15" t="s">
        <v>8</v>
      </c>
      <c r="I2" s="11" t="s">
        <v>9</v>
      </c>
      <c r="J2" s="11"/>
      <c r="K2" s="11" t="s">
        <v>10</v>
      </c>
      <c r="L2" s="17" t="s">
        <v>11</v>
      </c>
      <c r="M2" s="17" t="s">
        <v>41</v>
      </c>
      <c r="N2" s="17" t="s">
        <v>42</v>
      </c>
      <c r="O2" s="17" t="s">
        <v>43</v>
      </c>
    </row>
    <row r="3" spans="1:15" ht="24.75" customHeight="1">
      <c r="A3" s="11"/>
      <c r="B3" s="11"/>
      <c r="C3" s="15"/>
      <c r="D3" s="15"/>
      <c r="E3" s="16"/>
      <c r="F3" s="15"/>
      <c r="G3" s="16"/>
      <c r="H3" s="15"/>
      <c r="I3" s="1" t="s">
        <v>12</v>
      </c>
      <c r="J3" s="1" t="s">
        <v>13</v>
      </c>
      <c r="K3" s="11"/>
      <c r="L3" s="11"/>
      <c r="M3" s="11"/>
      <c r="N3" s="11"/>
      <c r="O3" s="11"/>
    </row>
    <row r="4" spans="1:15" ht="36" customHeight="1">
      <c r="A4" s="2">
        <v>1</v>
      </c>
      <c r="B4" s="12" t="s">
        <v>14</v>
      </c>
      <c r="C4" s="9" t="s">
        <v>15</v>
      </c>
      <c r="D4" s="4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6">
        <v>71</v>
      </c>
      <c r="J4" s="7">
        <f>VLOOKUP(E4,[1]Sheet1!$D$4:$I$18,6,0)</f>
        <v>72</v>
      </c>
      <c r="K4" s="8">
        <f t="shared" ref="K4:K9" si="0">I4*0.4+J4*0.6</f>
        <v>71.599999999999994</v>
      </c>
      <c r="L4" s="9">
        <v>1</v>
      </c>
      <c r="M4" s="3" t="s">
        <v>21</v>
      </c>
      <c r="N4" s="3" t="s">
        <v>21</v>
      </c>
      <c r="O4" s="10"/>
    </row>
    <row r="5" spans="1:15" ht="36" customHeight="1">
      <c r="A5" s="2">
        <v>2</v>
      </c>
      <c r="B5" s="13"/>
      <c r="C5" s="9" t="s">
        <v>15</v>
      </c>
      <c r="D5" s="9" t="s">
        <v>22</v>
      </c>
      <c r="E5" s="9" t="s">
        <v>23</v>
      </c>
      <c r="F5" s="9" t="s">
        <v>18</v>
      </c>
      <c r="G5" s="9" t="s">
        <v>24</v>
      </c>
      <c r="H5" s="9" t="s">
        <v>25</v>
      </c>
      <c r="I5" s="6">
        <v>80</v>
      </c>
      <c r="J5" s="7">
        <f>VLOOKUP(E5,[1]Sheet1!$D$4:$I$18,6,0)</f>
        <v>80.569999999999993</v>
      </c>
      <c r="K5" s="8">
        <f t="shared" si="0"/>
        <v>80.341999999999999</v>
      </c>
      <c r="L5" s="9">
        <v>1</v>
      </c>
      <c r="M5" s="3" t="s">
        <v>21</v>
      </c>
      <c r="N5" s="3" t="s">
        <v>21</v>
      </c>
      <c r="O5" s="10"/>
    </row>
    <row r="6" spans="1:15" ht="36" customHeight="1">
      <c r="A6" s="2">
        <v>3</v>
      </c>
      <c r="B6" s="13"/>
      <c r="C6" s="9" t="s">
        <v>26</v>
      </c>
      <c r="D6" s="4" t="s">
        <v>27</v>
      </c>
      <c r="E6" s="9" t="s">
        <v>28</v>
      </c>
      <c r="F6" s="9" t="s">
        <v>29</v>
      </c>
      <c r="G6" s="9" t="s">
        <v>30</v>
      </c>
      <c r="H6" s="9" t="s">
        <v>26</v>
      </c>
      <c r="I6" s="6">
        <v>70</v>
      </c>
      <c r="J6" s="7">
        <f>VLOOKUP(E6,[1]Sheet1!$D$4:$I$18,6,0)</f>
        <v>85.14</v>
      </c>
      <c r="K6" s="8">
        <f t="shared" si="0"/>
        <v>79.084000000000003</v>
      </c>
      <c r="L6" s="9">
        <v>1</v>
      </c>
      <c r="M6" s="3" t="s">
        <v>21</v>
      </c>
      <c r="N6" s="3" t="s">
        <v>21</v>
      </c>
      <c r="O6" s="10"/>
    </row>
    <row r="7" spans="1:15" ht="36" customHeight="1">
      <c r="A7" s="2">
        <v>4</v>
      </c>
      <c r="B7" s="13"/>
      <c r="C7" s="9" t="s">
        <v>31</v>
      </c>
      <c r="D7" s="9" t="s">
        <v>32</v>
      </c>
      <c r="E7" s="9" t="s">
        <v>33</v>
      </c>
      <c r="F7" s="9" t="s">
        <v>29</v>
      </c>
      <c r="G7" s="9" t="s">
        <v>34</v>
      </c>
      <c r="H7" s="4" t="s">
        <v>35</v>
      </c>
      <c r="I7" s="6">
        <v>74</v>
      </c>
      <c r="J7" s="7">
        <f>VLOOKUP(E7,[1]Sheet1!$D$4:$I$18,6,0)</f>
        <v>62.86</v>
      </c>
      <c r="K7" s="8">
        <f t="shared" si="0"/>
        <v>67.316000000000003</v>
      </c>
      <c r="L7" s="9">
        <v>1</v>
      </c>
      <c r="M7" s="3" t="s">
        <v>21</v>
      </c>
      <c r="N7" s="3" t="s">
        <v>21</v>
      </c>
      <c r="O7" s="10"/>
    </row>
    <row r="8" spans="1:15" ht="36" customHeight="1">
      <c r="A8" s="2">
        <v>5</v>
      </c>
      <c r="B8" s="13"/>
      <c r="C8" s="9" t="s">
        <v>31</v>
      </c>
      <c r="D8" s="9" t="s">
        <v>22</v>
      </c>
      <c r="E8" s="9" t="s">
        <v>36</v>
      </c>
      <c r="F8" s="9" t="s">
        <v>29</v>
      </c>
      <c r="G8" s="9" t="s">
        <v>30</v>
      </c>
      <c r="H8" s="9" t="s">
        <v>25</v>
      </c>
      <c r="I8" s="6">
        <v>82</v>
      </c>
      <c r="J8" s="7">
        <v>74.430000000000007</v>
      </c>
      <c r="K8" s="8">
        <f t="shared" si="0"/>
        <v>77.457999999999998</v>
      </c>
      <c r="L8" s="9">
        <v>2</v>
      </c>
      <c r="M8" s="3" t="s">
        <v>21</v>
      </c>
      <c r="N8" s="3" t="s">
        <v>21</v>
      </c>
      <c r="O8" s="6" t="s">
        <v>37</v>
      </c>
    </row>
    <row r="9" spans="1:15" ht="36" customHeight="1">
      <c r="A9" s="2">
        <v>6</v>
      </c>
      <c r="B9" s="14"/>
      <c r="C9" s="9" t="s">
        <v>26</v>
      </c>
      <c r="D9" s="9" t="s">
        <v>38</v>
      </c>
      <c r="E9" s="9" t="s">
        <v>39</v>
      </c>
      <c r="F9" s="9" t="s">
        <v>29</v>
      </c>
      <c r="G9" s="9" t="s">
        <v>40</v>
      </c>
      <c r="H9" s="9" t="s">
        <v>26</v>
      </c>
      <c r="I9" s="6">
        <v>73</v>
      </c>
      <c r="J9" s="7">
        <f>VLOOKUP(E9,[1]Sheet1!$D$4:$I$18,6,0)</f>
        <v>75.86</v>
      </c>
      <c r="K9" s="8">
        <f t="shared" si="0"/>
        <v>74.715999999999994</v>
      </c>
      <c r="L9" s="9">
        <v>1</v>
      </c>
      <c r="M9" s="3" t="s">
        <v>21</v>
      </c>
      <c r="N9" s="3" t="s">
        <v>21</v>
      </c>
      <c r="O9" s="10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</sheetData>
  <mergeCells count="16">
    <mergeCell ref="O2:O3"/>
    <mergeCell ref="A1:O1"/>
    <mergeCell ref="I2:J2"/>
    <mergeCell ref="A2:A3"/>
    <mergeCell ref="B2:B3"/>
    <mergeCell ref="B4:B9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</mergeCells>
  <phoneticPr fontId="5" type="noConversion"/>
  <pageMargins left="0.75" right="0.75" top="1" bottom="1" header="0.5" footer="0.5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2019-08-29T01:14:00Z</dcterms:created>
  <dcterms:modified xsi:type="dcterms:W3CDTF">2021-03-03T01:48:08Z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